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Income" state="visible" r:id="rId5"/>
    <sheet sheetId="3" name="Expenses" state="visible" r:id="rId6"/>
    <sheet sheetId="4" name="All transactions" state="visible" r:id="rId7"/>
    <sheet sheetId="5" name="Unclear" state="visible" r:id="rId8"/>
  </sheets>
  <calcPr calcId="171027"/>
</workbook>
</file>

<file path=xl/sharedStrings.xml><?xml version="1.0" encoding="utf-8"?>
<sst xmlns="http://schemas.openxmlformats.org/spreadsheetml/2006/main" count="1334" uniqueCount="345">
  <si>
    <t>Bank statement analysis</t>
  </si>
  <si>
    <t>Customer name</t>
  </si>
  <si>
    <t>Test Company (Pvt)Ltd</t>
  </si>
  <si>
    <t>Statement file</t>
  </si>
  <si>
    <t>5 statements (WhatsApp Image 2026-10-15 at 7.16.54 PM.jpeg to WhatsApp Image 2026-10-15 at 7.16.58 PM.jpeg)</t>
  </si>
  <si>
    <t>Bank</t>
  </si>
  <si>
    <t>Nations Trust Bank</t>
  </si>
  <si>
    <t>Account number</t>
  </si>
  <si>
    <t>100100003757</t>
  </si>
  <si>
    <t>Currency</t>
  </si>
  <si>
    <t>LKR</t>
  </si>
  <si>
    <t>Period start</t>
  </si>
  <si>
    <t>01-Jan-25</t>
  </si>
  <si>
    <t>Period end</t>
  </si>
  <si>
    <t>16-Jul-26</t>
  </si>
  <si>
    <t>Statement date</t>
  </si>
  <si>
    <t>-</t>
  </si>
  <si>
    <t>Opening balance</t>
  </si>
  <si>
    <t>Bank receipts</t>
  </si>
  <si>
    <t>Bank payments</t>
  </si>
  <si>
    <t>Net movement</t>
  </si>
  <si>
    <t>Expected closing balance</t>
  </si>
  <si>
    <t>Statement closing balance</t>
  </si>
  <si>
    <t>Reconciliation difference</t>
  </si>
  <si>
    <t>Transaction count</t>
  </si>
  <si>
    <t>Summary</t>
  </si>
  <si>
    <t>Combined analysis of 5 statement sections. Statement shows various payments for charges, fees, loans, and salaries within the period.</t>
  </si>
  <si>
    <t>Row ID</t>
  </si>
  <si>
    <t>Date</t>
  </si>
  <si>
    <t>Description</t>
  </si>
  <si>
    <t>Category</t>
  </si>
  <si>
    <t>Amount</t>
  </si>
  <si>
    <t>Balance</t>
  </si>
  <si>
    <t>Confidence</t>
  </si>
  <si>
    <t>Notes</t>
  </si>
  <si>
    <t>TE-0002</t>
  </si>
  <si>
    <t>20-Mar-26</t>
  </si>
  <si>
    <t>CEFTS 6010/T/BOCS H A N K Settlement No 086559398</t>
  </si>
  <si>
    <t>Needs Review</t>
  </si>
  <si>
    <t>Receipt from BOCS. Running balance does not match this row: expected 325,298.71 but the statement shows 315,474.71 on 20-Mar-26. Check the amount and whether it is a receipt or a payment.</t>
  </si>
  <si>
    <t>TE-0010</t>
  </si>
  <si>
    <t>29-Apr-26</t>
  </si>
  <si>
    <t>Inward RTGS STP LK CBHC10206</t>
  </si>
  <si>
    <t>Company Income</t>
  </si>
  <si>
    <t>Business income receipt via RTGS.</t>
  </si>
  <si>
    <t>TE-0019</t>
  </si>
  <si>
    <t>01-May-26</t>
  </si>
  <si>
    <t>CEFTS/6278/Don Sandeeptha /House deposit return</t>
  </si>
  <si>
    <t>Refund</t>
  </si>
  <si>
    <t>Refund of house deposit.</t>
  </si>
  <si>
    <t>TE-0021</t>
  </si>
  <si>
    <t>02-May-26</t>
  </si>
  <si>
    <t>TE-0023</t>
  </si>
  <si>
    <t>04-May-26</t>
  </si>
  <si>
    <t>MOU6122FMBLGDGJ ISLIPS 7719968</t>
  </si>
  <si>
    <t>Income credited, unclear specifics but treated as company income.</t>
  </si>
  <si>
    <t>TE-0024</t>
  </si>
  <si>
    <t>CEFTS/6083/WEALTHTRUST SEC/WTSL-JCR-CPNMAT Investment coupon interest</t>
  </si>
  <si>
    <t>Investment coupon interest credited.</t>
  </si>
  <si>
    <t>TE-0028</t>
  </si>
  <si>
    <t>05-May-26</t>
  </si>
  <si>
    <t>Inward RTGS 914D84026050083</t>
  </si>
  <si>
    <t>Received payment by RTGS.</t>
  </si>
  <si>
    <t>TE-0029</t>
  </si>
  <si>
    <t>Cash Deposit - CRM - BORELLA</t>
  </si>
  <si>
    <t>Cash deposit income.</t>
  </si>
  <si>
    <t>TE-0031</t>
  </si>
  <si>
    <t>06-May-26</t>
  </si>
  <si>
    <t>W Unamboowe - May 2026</t>
  </si>
  <si>
    <t>Income receipt.</t>
  </si>
  <si>
    <t>TE-0033</t>
  </si>
  <si>
    <t>Cash Deposit - CRM - IOC KIRIMANDALA MW NARA</t>
  </si>
  <si>
    <t>Cash deposit from customer or business income</t>
  </si>
  <si>
    <t>TE-0038</t>
  </si>
  <si>
    <t>08-May-26</t>
  </si>
  <si>
    <t>Inward RTGS 914D84026050287</t>
  </si>
  <si>
    <t>Incoming funds, likely business income</t>
  </si>
  <si>
    <t>TE-0045</t>
  </si>
  <si>
    <t>10-May-26</t>
  </si>
  <si>
    <t>CEFTS/6278/Saiyy Chehan Sa/Chehan Havies</t>
  </si>
  <si>
    <t>Receipt labelled 'Loan for Resident', may be owner or related - flagged but treated as income conservatively</t>
  </si>
  <si>
    <t>TE-0066</t>
  </si>
  <si>
    <t>16-Jun-26</t>
  </si>
  <si>
    <t>CEFTS/6056/SPEX AND CONTAC/Refund on Oakley USA fr</t>
  </si>
  <si>
    <t>Refund related to SPEX AND CONTAC, refund on Oakley USA. Possibly business refund, requires review.</t>
  </si>
  <si>
    <t>TE-0068</t>
  </si>
  <si>
    <t>19-Jun-26</t>
  </si>
  <si>
    <t>Inward RTGS STP LK CBHC26934</t>
  </si>
  <si>
    <t>Incoming RTGS transfer likely business income or customer payment.</t>
  </si>
  <si>
    <t>TE-0070</t>
  </si>
  <si>
    <t>22-Jun-26</t>
  </si>
  <si>
    <t>CEFTS/6135/GA ISMAIL/GA ISMAIL</t>
  </si>
  <si>
    <t>Receipt from GA Ismail likely business income.</t>
  </si>
  <si>
    <t>TE-0081</t>
  </si>
  <si>
    <t>28-Jun-26</t>
  </si>
  <si>
    <t>CEFTS/6978/Deypusha Shanil/S Samarasinghe</t>
  </si>
  <si>
    <t>Receipt from Deypusha Shanil, likely business income.</t>
  </si>
  <si>
    <t>TE-0087</t>
  </si>
  <si>
    <t>08-Jul-26</t>
  </si>
  <si>
    <t>CEFTS/6010//CEFT Transaction</t>
  </si>
  <si>
    <t>Large credit, classified as company income.</t>
  </si>
  <si>
    <t>TE-0092</t>
  </si>
  <si>
    <t>Stanley Unamboowe July 2026</t>
  </si>
  <si>
    <t>Likely transfer or payment to individual, needs review. Low-confidence AI classification requires review.</t>
  </si>
  <si>
    <t>TE-0097</t>
  </si>
  <si>
    <t>10-Jul-26</t>
  </si>
  <si>
    <t>Receipt of income.</t>
  </si>
  <si>
    <t>Total</t>
  </si>
  <si>
    <t>TE-0001</t>
  </si>
  <si>
    <t>17-Mar-26</t>
  </si>
  <si>
    <t>CEFTS 6214/T/NDB/Maars Pharmacy and Grocery (1107)</t>
  </si>
  <si>
    <t>Payment to pharmacy likely business expense. Running balance does not match this row: expected 314,474.71 but the statement shows 323,798.71 on 17-Mar-26. Check the amount and whether it is a receipt or a payment.</t>
  </si>
  <si>
    <t>TE-0003</t>
  </si>
  <si>
    <t>CEFTS 6278/FT/Sampath M A N March Installment 1065529062</t>
  </si>
  <si>
    <t>Loan installment or internal account movement; needs further review. Running balance does not match this row: expected 308,274.71 but the statement shows 314,519.71 on 20-Mar-26. Check the amount and whether it is a receipt or a payment.</t>
  </si>
  <si>
    <t>TE-0004</t>
  </si>
  <si>
    <t>23-Mar-26</t>
  </si>
  <si>
    <t>CEFTS 6214/FT/T/NDB/Maars Pharmacy and Grocery (1107)</t>
  </si>
  <si>
    <t>Business expense payment to pharmacy. Running balance does not match this row: expected 307,369.71 but the statement shows 307,319.71 on 23-Mar-26. Check the amount and whether it is a receipt or a payment.</t>
  </si>
  <si>
    <t>TE-0005</t>
  </si>
  <si>
    <t>27-Mar-26</t>
  </si>
  <si>
    <t>CEFTS Charges</t>
  </si>
  <si>
    <t>Bank charges. Running balance does not match this row: expected 307,294.71 but the statement shows 300,174.71 on 27-Mar-26. Check the amount and whether it is a receipt or a payment.</t>
  </si>
  <si>
    <t>TE-0006</t>
  </si>
  <si>
    <t>APP/Boc's H A N K Salary</t>
  </si>
  <si>
    <t>Salary payment. Running balance does not match this row: expected -260,362.39 but the statement shows 300,149.71 on 27-Mar-26. Check the amount and whether it is a receipt or a payment.</t>
  </si>
  <si>
    <t>TE-0007</t>
  </si>
  <si>
    <t>28-Apr-26</t>
  </si>
  <si>
    <t>Running balance does not match this row: expected 300,124.71 but the statement shows 512,868.24 on 28-Apr-26. Check the amount and whether it is a receipt or a payment.</t>
  </si>
  <si>
    <t>TE-0008</t>
  </si>
  <si>
    <t>CEFTS/6278/FT/Sampath/B D A P Perera/121156204247/ House Rent</t>
  </si>
  <si>
    <t>Personal</t>
  </si>
  <si>
    <t>Marked as House Rent, treated as personal expense.</t>
  </si>
  <si>
    <t>TE-0009</t>
  </si>
  <si>
    <t>Bank Charges</t>
  </si>
  <si>
    <t/>
  </si>
  <si>
    <t>TE-0011</t>
  </si>
  <si>
    <t>Withdrawal BATTARAMULLA CRM</t>
  </si>
  <si>
    <t>Withdrawal likely personal use.</t>
  </si>
  <si>
    <t>TE-0012</t>
  </si>
  <si>
    <t>30-Apr-26</t>
  </si>
  <si>
    <t>Withdrawal NAWALA ATM NAWA</t>
  </si>
  <si>
    <t>ATM withdrawal likely personal.</t>
  </si>
  <si>
    <t>TE-0013</t>
  </si>
  <si>
    <t>CEFTS/6010/FT/BOC/S H A N K Seneviratne/0086559398 Staff Salary</t>
  </si>
  <si>
    <t>Administrative Expenses</t>
  </si>
  <si>
    <t>Staff Salary payroll payment.</t>
  </si>
  <si>
    <t>TE-0014</t>
  </si>
  <si>
    <t>TE-0015</t>
  </si>
  <si>
    <t>CEFTS/6056/FT/Commercial/M.P. Priyadarshani/8004687 Staff Salary</t>
  </si>
  <si>
    <t>TE-0016</t>
  </si>
  <si>
    <t>TE-0017</t>
  </si>
  <si>
    <t>CEFTS/6083/FT/HNB/American Premium Water Systems P</t>
  </si>
  <si>
    <t>Direct Cost</t>
  </si>
  <si>
    <t>Supplier payment for water system.</t>
  </si>
  <si>
    <t>TE-0018</t>
  </si>
  <si>
    <t>TE-0020</t>
  </si>
  <si>
    <t>Withdrawal likely personal.</t>
  </si>
  <si>
    <t>TE-0022</t>
  </si>
  <si>
    <t>TE-0025</t>
  </si>
  <si>
    <t>April 2026</t>
  </si>
  <si>
    <t>Payment related to April 2026, unclear, marked as admin expense.</t>
  </si>
  <si>
    <t>TE-0026</t>
  </si>
  <si>
    <t>CEFTS/6214/SUSAN JACOB/LOAN REPAYMENTS Loan repayment to Susan</t>
  </si>
  <si>
    <t>Loan repayment, flagged for review.</t>
  </si>
  <si>
    <t>TE-0027</t>
  </si>
  <si>
    <t>TE-0030</t>
  </si>
  <si>
    <t>CC Payment</t>
  </si>
  <si>
    <t>Credit card payment, likely expenses.</t>
  </si>
  <si>
    <t>TE-0032</t>
  </si>
  <si>
    <t>TE-0034</t>
  </si>
  <si>
    <t>07-May-26</t>
  </si>
  <si>
    <t>CEFTS/6214/FT/NDB/Maars Pharmacy and Grocery/11100</t>
  </si>
  <si>
    <t>Direct Cost (Cost of Sales)</t>
  </si>
  <si>
    <t>Payment to supplier for pharmacy and grocery</t>
  </si>
  <si>
    <t>TE-0035</t>
  </si>
  <si>
    <t>Bank charge fees</t>
  </si>
  <si>
    <t>TE-0036</t>
  </si>
  <si>
    <t>CEFTS/6287/FT/Seylan/Smart Views Technology/071012</t>
  </si>
  <si>
    <t>Sales and Marketing Expenses</t>
  </si>
  <si>
    <t>Advertising expense</t>
  </si>
  <si>
    <t>TE-0037</t>
  </si>
  <si>
    <t>TE-0039</t>
  </si>
  <si>
    <t>09-May-26</t>
  </si>
  <si>
    <t>Withdrawal BATTARAMULLA ATM BATT</t>
  </si>
  <si>
    <t>ATM withdrawal likely personal</t>
  </si>
  <si>
    <t>TE-0040</t>
  </si>
  <si>
    <t>01246033</t>
  </si>
  <si>
    <t>Large withdrawal or transfer, unclear purpose Low-confidence AI classification requires review.</t>
  </si>
  <si>
    <t>TE-0041</t>
  </si>
  <si>
    <t>SI Execution Charge for Si Srl No. 01246033</t>
  </si>
  <si>
    <t>Standing Instruction execution charge</t>
  </si>
  <si>
    <t>TE-0042</t>
  </si>
  <si>
    <t>NTB AC FT/NTB/011212042754</t>
  </si>
  <si>
    <t>Payment to supplier</t>
  </si>
  <si>
    <t>TE-0043</t>
  </si>
  <si>
    <t>CEFTS/6056/FT/Commercial/Swaris C S/1000014813/CFH</t>
  </si>
  <si>
    <t>Payment labelled 'loan for resident' likely a loan or transfer, needs review Low-confidence AI classification requires review.</t>
  </si>
  <si>
    <t>TE-0044</t>
  </si>
  <si>
    <t>TE-0046</t>
  </si>
  <si>
    <t>11-May-26</t>
  </si>
  <si>
    <t>CEFTS/6056/FT/Commercial/K H Ranjani/8330013721/Ma</t>
  </si>
  <si>
    <t>Staff salary payment</t>
  </si>
  <si>
    <t>TE-0047</t>
  </si>
  <si>
    <t>TE-0048</t>
  </si>
  <si>
    <t>13-May-26</t>
  </si>
  <si>
    <t>April - May 2026 Electricity Bill</t>
  </si>
  <si>
    <t>Electricity utility bill</t>
  </si>
  <si>
    <t>TE-0049</t>
  </si>
  <si>
    <t>April</t>
  </si>
  <si>
    <t>Unclear but likely utility or small bill Low-confidence AI classification requires review.</t>
  </si>
  <si>
    <t>TE-0050</t>
  </si>
  <si>
    <t>16-May-26</t>
  </si>
  <si>
    <t>TE-0051</t>
  </si>
  <si>
    <t>TE-0052</t>
  </si>
  <si>
    <t>17-May-26</t>
  </si>
  <si>
    <t>CEFTS/6278/FT/Sampath/H Abdeen/001850027467/T Shir</t>
  </si>
  <si>
    <t>Purchase of goods</t>
  </si>
  <si>
    <t>TE-0053</t>
  </si>
  <si>
    <t>TE-0054</t>
  </si>
  <si>
    <t>CEFTS/6278/FT/Sampath/G Abdeen/101853986216/Abdeen</t>
  </si>
  <si>
    <t>TE-0055</t>
  </si>
  <si>
    <t>TE-0056</t>
  </si>
  <si>
    <t>18-May-26</t>
  </si>
  <si>
    <t>TE-0057</t>
  </si>
  <si>
    <t>TE-0058</t>
  </si>
  <si>
    <t>22-May-26</t>
  </si>
  <si>
    <t>CEFTS/6056/FT/Commercial/M P Priyadarshani/8004687</t>
  </si>
  <si>
    <t>TE-0059</t>
  </si>
  <si>
    <t>14-Jun-26</t>
  </si>
  <si>
    <t>ATM withdrawal likely personal spending, no further details. Running balance does not match this row: expected 306,275.16 but the statement shows 279,863.81 on 14-Jun-26. Check the amount and whether it is a receipt or a payment.</t>
  </si>
  <si>
    <t>TE-0060</t>
  </si>
  <si>
    <t>15-Jun-26</t>
  </si>
  <si>
    <t>ATM withdrawal likely personal spending.</t>
  </si>
  <si>
    <t>TE-0061</t>
  </si>
  <si>
    <t>Payment for pharmacy and grocery likely related to company cost of sales.</t>
  </si>
  <si>
    <t>TE-0062</t>
  </si>
  <si>
    <t>Bank fees associated with CEFTS transaction.</t>
  </si>
  <si>
    <t>TE-0063</t>
  </si>
  <si>
    <t>Small ATM withdrawal likely personal.</t>
  </si>
  <si>
    <t>TE-0064</t>
  </si>
  <si>
    <t>TE-0065</t>
  </si>
  <si>
    <t>TE-0067</t>
  </si>
  <si>
    <t>17-Jun-26</t>
  </si>
  <si>
    <t>May - June 2026</t>
  </si>
  <si>
    <t>Payment description unclear but likely business expense given amount and period reference.</t>
  </si>
  <si>
    <t>TE-0069</t>
  </si>
  <si>
    <t>20-Jun-26</t>
  </si>
  <si>
    <t>Withdrawal BATTARAMULLA ATM</t>
  </si>
  <si>
    <t>TE-0071</t>
  </si>
  <si>
    <t>23-Jun-26</t>
  </si>
  <si>
    <t>CEFTS/6038/Card pmt/SCB/C R Jacob /xxxx-7432/Credi</t>
  </si>
  <si>
    <t>Card payment from SCB, likely business expense.</t>
  </si>
  <si>
    <t>TE-0072</t>
  </si>
  <si>
    <t>Bank fees for card payment.</t>
  </si>
  <si>
    <t>TE-0073</t>
  </si>
  <si>
    <t>24-Jun-26</t>
  </si>
  <si>
    <t>Payment for pharmacy and grocery, business cost of sales.</t>
  </si>
  <si>
    <t>TE-0074</t>
  </si>
  <si>
    <t>Bank charges on CEFTS payment.</t>
  </si>
  <si>
    <t>TE-0075</t>
  </si>
  <si>
    <t>26-Jun-26</t>
  </si>
  <si>
    <t>ATM withdrawal, probably personal.</t>
  </si>
  <si>
    <t>TE-0076</t>
  </si>
  <si>
    <t>CEFTS/6010/FT/BOC/M N Nilani/8822563/Salary June 2</t>
  </si>
  <si>
    <t>Salary payment for M N Nilani, business administrative expense.</t>
  </si>
  <si>
    <t>TE-0077</t>
  </si>
  <si>
    <t>Bank charges.</t>
  </si>
  <si>
    <t>TE-0078</t>
  </si>
  <si>
    <t>CEFTS/6010/FT/BOC/S A D A J. Appuhami/5140113/Salary</t>
  </si>
  <si>
    <t>Salary payment for S A D A J. Appuhami, administrative expense.</t>
  </si>
  <si>
    <t>TE-0079</t>
  </si>
  <si>
    <t>TE-0080</t>
  </si>
  <si>
    <t>27-Jun-26</t>
  </si>
  <si>
    <t>ATM withdrawal, personal spending.</t>
  </si>
  <si>
    <t>TE-0082</t>
  </si>
  <si>
    <t>Withdrawal NAWALA ATM</t>
  </si>
  <si>
    <t>TE-0083</t>
  </si>
  <si>
    <t>29-Jun-26</t>
  </si>
  <si>
    <t>CEFTS/6135/FT/PB/C Srividhya/145200160019120/June</t>
  </si>
  <si>
    <t>Payment likely business salary or expense related to staff.</t>
  </si>
  <si>
    <t>TE-0084</t>
  </si>
  <si>
    <t>Bank charge on CEFTS transaction.</t>
  </si>
  <si>
    <t>TE-0085</t>
  </si>
  <si>
    <t>Small charge, likely bank fees. Running balance does not match this row: expected 599,576.58 but the statement shows 329,054.29 on 08-Jul-26. Check the amount and whether it is a receipt or a payment.</t>
  </si>
  <si>
    <t>TE-0086</t>
  </si>
  <si>
    <t>Withdrawal BATTARAMULLA CRM BATT</t>
  </si>
  <si>
    <t>Withdrawal from ATM or branch likely personal.</t>
  </si>
  <si>
    <t>TE-0088</t>
  </si>
  <si>
    <t>Purchase for pharmacy and grocery, likely direct cost.</t>
  </si>
  <si>
    <t>TE-0089</t>
  </si>
  <si>
    <t>Small bank charge.</t>
  </si>
  <si>
    <t>TE-0090</t>
  </si>
  <si>
    <t>Payment for water systems, direct cost.</t>
  </si>
  <si>
    <t>TE-0091</t>
  </si>
  <si>
    <t>Small bank fee charge.</t>
  </si>
  <si>
    <t>TE-0093</t>
  </si>
  <si>
    <t>09-Jul-26</t>
  </si>
  <si>
    <t>Withdrawal possibly personal usage.</t>
  </si>
  <si>
    <t>TE-0094</t>
  </si>
  <si>
    <t>June 2026</t>
  </si>
  <si>
    <t>Likely related to business cost, handwritten note unclear.</t>
  </si>
  <si>
    <t>TE-0095</t>
  </si>
  <si>
    <t>Large payment possibly vehicle lead or business related expense.</t>
  </si>
  <si>
    <t>TE-0096</t>
  </si>
  <si>
    <t>SI Execution Charge for SI Sr No. 01246033</t>
  </si>
  <si>
    <t>Small service charge.</t>
  </si>
  <si>
    <t>TE-0098</t>
  </si>
  <si>
    <t>11-Jul-26</t>
  </si>
  <si>
    <t>TE-0099</t>
  </si>
  <si>
    <t>14-Jul-26</t>
  </si>
  <si>
    <t>CEFTS/6083/FT/HNB/H M Akbarsha/036010004049/Beef</t>
  </si>
  <si>
    <t>Purchase of beef, direct cost.</t>
  </si>
  <si>
    <t>TE-0100</t>
  </si>
  <si>
    <t>TE-0101</t>
  </si>
  <si>
    <t>Withdrawal, likely personal.</t>
  </si>
  <si>
    <t>TE-0102</t>
  </si>
  <si>
    <t>15-Jul-26</t>
  </si>
  <si>
    <t>CEB June</t>
  </si>
  <si>
    <t>Electricity bill payment.</t>
  </si>
  <si>
    <t>TE-0103</t>
  </si>
  <si>
    <t>Another withdrawal likely personal.</t>
  </si>
  <si>
    <t>TE-0104</t>
  </si>
  <si>
    <t>CEFTS/6038/Card pmnt/SCB/C R Jacob /xxxx-7432/Credi</t>
  </si>
  <si>
    <t>Card payment to individual, no direct business relation, personal.</t>
  </si>
  <si>
    <t>TE-0105</t>
  </si>
  <si>
    <t>Bank charge.</t>
  </si>
  <si>
    <t>TE-0106</t>
  </si>
  <si>
    <t>CEFTS/6010/FT/BOC/M N Nilani/8822563/Sal sry advanc</t>
  </si>
  <si>
    <t>Salary advance payment, administrative expense.</t>
  </si>
  <si>
    <t>TE-0107</t>
  </si>
  <si>
    <t>Type</t>
  </si>
  <si>
    <t>Debit</t>
  </si>
  <si>
    <t>Credit</t>
  </si>
  <si>
    <t>unclear</t>
  </si>
  <si>
    <t>personal</t>
  </si>
  <si>
    <t>bank_charge</t>
  </si>
  <si>
    <t>income</t>
  </si>
  <si>
    <t>expense</t>
  </si>
  <si>
    <t>refund</t>
  </si>
  <si>
    <t>transfer</t>
  </si>
  <si>
    <t>System classification</t>
  </si>
  <si>
    <t>Manual clarification</t>
  </si>
  <si>
    <t>Expense</t>
  </si>
  <si>
    <t>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</si>
</sst>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7" x14ac:knownFonts="1">
    <font>
      <color theme="1"/>
      <family val="2"/>
      <scheme val="minor"/>
      <sz val="11"/>
      <name val="Calibri"/>
    </font>
    <font>
      <b/>
      <color rgb="FFFFFF"/>
      <sz val="16"/>
    </font>
    <font>
      <b/>
      <color rgb="334155"/>
    </font>
    <font>
      <b/>
      <color rgb="FFFFFF"/>
    </font>
    <font>
      <b/>
    </font>
    <font>
      <b/>
      <color rgb="B91C1C"/>
    </font>
    <font>
      <b/>
      <color rgb="166534"/>
    </font>
  </fonts>
  <fills count="7">
    <fill>
      <patternFill patternType="none"/>
    </fill>
    <fill>
      <patternFill patternType="gray125"/>
    </fill>
    <fill>
      <patternFill patternType="solid">
        <fgColor rgb="047857"/>
      </patternFill>
    </fill>
    <fill>
      <patternFill patternType="solid">
        <fgColor rgb="ECFDF5"/>
      </patternFill>
    </fill>
    <fill>
      <patternFill patternType="solid">
        <fgColor rgb="FEF2F2"/>
      </patternFill>
    </fill>
    <fill>
      <patternFill patternType="solid">
        <fgColor rgb="FEE2E2"/>
      </patternFill>
    </fill>
    <fill>
      <patternFill patternType="solid">
        <fgColor rgb="DCFCE7"/>
      </patternFill>
    </fill>
  </fills>
  <borders count="3">
    <border>
      <left/>
      <right/>
      <top/>
      <bottom/>
      <diagonal/>
    </border>
    <border>
      <left/>
      <right/>
      <top style="thin">
        <color rgb="A7F3D0"/>
      </top>
      <bottom/>
      <diagonal/>
    </border>
    <border>
      <left style="thick">
        <color rgb="FFFFFF"/>
      </left>
      <right style="thick">
        <color rgb="FFFFFF"/>
      </right>
      <top style="thick">
        <color rgb="FFFFFF"/>
      </top>
      <bottom style="thick">
        <color rgb="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3" borderId="0" xfId="0" applyFont="1" applyFill="1"/>
    <xf numFmtId="164" fontId="0" fillId="3" borderId="0" xfId="0" applyNumberFormat="1" applyFill="1"/>
    <xf numFmtId="164" fontId="0" fillId="0" borderId="0" xfId="0" applyNumberFormat="1"/>
    <xf numFmtId="0" fontId="2" fillId="4" borderId="0" xfId="0" applyFont="1" applyFill="1"/>
    <xf numFmtId="164" fontId="0" fillId="4" borderId="0" xfId="0" applyNumberFormat="1" applyFill="1"/>
    <xf numFmtId="0" fontId="0" fillId="0" borderId="0" xfId="0" applyAlignment="1">
      <alignment vertical="top" wrapText="1"/>
    </xf>
    <xf numFmtId="9" fontId="0" fillId="0" borderId="0" xfId="0" applyNumberFormat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164" fontId="3" fillId="2" borderId="0" xfId="0" applyNumberFormat="1" applyFont="1" applyFill="1" applyAlignment="1">
      <alignment vertical="center"/>
    </xf>
    <xf numFmtId="9" fontId="3" fillId="2" borderId="0" xfId="0" applyNumberFormat="1" applyFont="1" applyFill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/>
    <xf numFmtId="9" fontId="4" fillId="0" borderId="1" xfId="0" applyNumberFormat="1" applyFont="1" applyBorder="1"/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B20"/>
  <sheetFormatPr defaultRowHeight="15" outlineLevelRow="0" outlineLevelCol="0" x14ac:dyDescent="55"/>
  <cols>
    <col min="1" max="1" width="28" customWidth="1"/>
    <col min="2" max="2" width="48" customWidth="1"/>
  </cols>
  <sheetData>
    <row r="1" ht="28" customHeight="1" spans="1:2" x14ac:dyDescent="0.25">
      <c r="A1" s="1" t="s">
        <v>0</v>
      </c>
      <c r="B1" s="1"/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4</v>
      </c>
    </row>
    <row r="4" spans="1:2" x14ac:dyDescent="0.25">
      <c r="A4" s="2" t="s">
        <v>5</v>
      </c>
      <c r="B4" t="s">
        <v>6</v>
      </c>
    </row>
    <row r="5" spans="1:2" x14ac:dyDescent="0.25">
      <c r="A5" s="2" t="s">
        <v>7</v>
      </c>
      <c r="B5" t="s">
        <v>8</v>
      </c>
    </row>
    <row r="6" spans="1:2" x14ac:dyDescent="0.25">
      <c r="A6" s="2" t="s">
        <v>9</v>
      </c>
      <c r="B6" t="s">
        <v>10</v>
      </c>
    </row>
    <row r="7" spans="1:2" x14ac:dyDescent="0.25">
      <c r="A7" s="2" t="s">
        <v>11</v>
      </c>
      <c r="B7" t="s">
        <v>12</v>
      </c>
    </row>
    <row r="8" spans="1:2" x14ac:dyDescent="0.25">
      <c r="A8" s="2" t="s">
        <v>13</v>
      </c>
      <c r="B8" t="s">
        <v>14</v>
      </c>
    </row>
    <row r="9" spans="1:2" x14ac:dyDescent="0.25">
      <c r="A9" s="2" t="s">
        <v>15</v>
      </c>
      <c r="B9" t="s">
        <v>16</v>
      </c>
    </row>
    <row r="10" spans="1:1" x14ac:dyDescent="0.25">
      <c r="A10" s="2"/>
    </row>
    <row r="11" spans="1:2" x14ac:dyDescent="0.25">
      <c r="A11" s="3" t="s">
        <v>17</v>
      </c>
      <c r="B11" s="4">
        <v>323798.71</v>
      </c>
    </row>
    <row r="12" spans="1:2" x14ac:dyDescent="0.25">
      <c r="A12" s="2" t="s">
        <v>18</v>
      </c>
      <c r="B12" s="5">
        <f>SUM('All transactions'!G2:G108)</f>
        <v>5291582.05</v>
      </c>
    </row>
    <row r="13" spans="1:2" x14ac:dyDescent="0.25">
      <c r="A13" s="2" t="s">
        <v>19</v>
      </c>
      <c r="B13" s="5">
        <f>SUM('All transactions'!F2:F108)</f>
        <v>5645364.59</v>
      </c>
    </row>
    <row r="14" spans="1:2" x14ac:dyDescent="0.25">
      <c r="A14" s="2" t="s">
        <v>20</v>
      </c>
      <c r="B14" s="5">
        <f>B12-B13</f>
        <v>-353782.54</v>
      </c>
    </row>
    <row r="15" spans="1:2" x14ac:dyDescent="0.25">
      <c r="A15" s="2" t="s">
        <v>21</v>
      </c>
      <c r="B15" s="5">
        <f>B11+B14</f>
        <v>-29983.83</v>
      </c>
    </row>
    <row r="16" spans="1:2" x14ac:dyDescent="0.25">
      <c r="A16" s="2" t="s">
        <v>22</v>
      </c>
      <c r="B16" s="5">
        <v>444913.16</v>
      </c>
    </row>
    <row r="17" spans="1:2" x14ac:dyDescent="0.25">
      <c r="A17" s="6" t="s">
        <v>23</v>
      </c>
      <c r="B17" s="7">
        <f>B15-B16</f>
        <v>-474896.99</v>
      </c>
    </row>
    <row r="18" spans="1:2" x14ac:dyDescent="0.25">
      <c r="A18" s="2" t="s">
        <v>24</v>
      </c>
      <c r="B18">
        <v>107</v>
      </c>
    </row>
    <row r="19" spans="1:1" x14ac:dyDescent="0.25">
      <c r="A19" s="2"/>
    </row>
    <row r="20" ht="44" customHeight="1" spans="1:2" x14ac:dyDescent="0.25">
      <c r="A20" s="2" t="s">
        <v>25</v>
      </c>
      <c r="B20" s="8" t="s">
        <v>26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59669"/>
  </sheetPr>
  <dimension ref="A1:H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6" width="16" style="5" customWidth="1"/>
    <col min="7" max="7" width="14" style="9" customWidth="1"/>
    <col min="8" max="8" width="38" style="8" customWidth="1"/>
  </cols>
  <sheetData>
    <row r="1" spans="1:8" s="10" customFormat="1" x14ac:dyDescent="0.25">
      <c r="A1" s="10" t="s">
        <v>27</v>
      </c>
      <c r="B1" s="10" t="s">
        <v>28</v>
      </c>
      <c r="C1" s="11" t="s">
        <v>29</v>
      </c>
      <c r="D1" s="10" t="s">
        <v>30</v>
      </c>
      <c r="E1" s="12" t="s">
        <v>31</v>
      </c>
      <c r="F1" s="12" t="s">
        <v>32</v>
      </c>
      <c r="G1" s="13" t="s">
        <v>33</v>
      </c>
      <c r="H1" s="11" t="s">
        <v>34</v>
      </c>
    </row>
    <row r="2" spans="1:8" x14ac:dyDescent="0.25">
      <c r="A2" t="s">
        <v>35</v>
      </c>
      <c r="B2" t="s">
        <v>36</v>
      </c>
      <c r="C2" s="8" t="s">
        <v>37</v>
      </c>
      <c r="D2" t="s">
        <v>38</v>
      </c>
      <c r="E2" s="5">
        <v>1500</v>
      </c>
      <c r="F2" s="5">
        <v>315474.71</v>
      </c>
      <c r="G2" s="9">
        <v>0.9</v>
      </c>
      <c r="H2" s="8" t="s">
        <v>39</v>
      </c>
    </row>
    <row r="3" spans="1:8" x14ac:dyDescent="0.25">
      <c r="A3" t="s">
        <v>40</v>
      </c>
      <c r="B3" t="s">
        <v>41</v>
      </c>
      <c r="C3" s="8" t="s">
        <v>42</v>
      </c>
      <c r="D3" t="s">
        <v>43</v>
      </c>
      <c r="E3" s="5">
        <v>55144.99</v>
      </c>
      <c r="F3" s="5">
        <v>367988.23</v>
      </c>
      <c r="G3" s="9">
        <v>0.95</v>
      </c>
      <c r="H3" s="8" t="s">
        <v>44</v>
      </c>
    </row>
    <row r="4" spans="1:8" x14ac:dyDescent="0.25">
      <c r="A4" t="s">
        <v>45</v>
      </c>
      <c r="B4" t="s">
        <v>46</v>
      </c>
      <c r="C4" s="8" t="s">
        <v>47</v>
      </c>
      <c r="D4" t="s">
        <v>48</v>
      </c>
      <c r="E4" s="5">
        <v>2000000</v>
      </c>
      <c r="F4" s="5">
        <v>2246074.39</v>
      </c>
      <c r="G4" s="9">
        <v>0.95</v>
      </c>
      <c r="H4" s="8" t="s">
        <v>49</v>
      </c>
    </row>
    <row r="5" spans="1:8" x14ac:dyDescent="0.25">
      <c r="A5" t="s">
        <v>50</v>
      </c>
      <c r="B5" t="s">
        <v>51</v>
      </c>
      <c r="C5" s="8" t="s">
        <v>47</v>
      </c>
      <c r="D5" t="s">
        <v>48</v>
      </c>
      <c r="E5" s="5">
        <v>25000</v>
      </c>
      <c r="F5" s="5">
        <v>2266074.39</v>
      </c>
      <c r="G5" s="9">
        <v>0.95</v>
      </c>
      <c r="H5" s="8" t="s">
        <v>49</v>
      </c>
    </row>
    <row r="6" spans="1:8" x14ac:dyDescent="0.25">
      <c r="A6" t="s">
        <v>52</v>
      </c>
      <c r="B6" t="s">
        <v>53</v>
      </c>
      <c r="C6" s="8" t="s">
        <v>54</v>
      </c>
      <c r="D6" t="s">
        <v>43</v>
      </c>
      <c r="E6" s="5">
        <v>50000</v>
      </c>
      <c r="F6" s="5">
        <v>2307074.39</v>
      </c>
      <c r="G6" s="9">
        <v>0.9</v>
      </c>
      <c r="H6" s="8" t="s">
        <v>55</v>
      </c>
    </row>
    <row r="7" spans="1:8" x14ac:dyDescent="0.25">
      <c r="A7" t="s">
        <v>56</v>
      </c>
      <c r="B7" t="s">
        <v>53</v>
      </c>
      <c r="C7" s="8" t="s">
        <v>57</v>
      </c>
      <c r="D7" t="s">
        <v>43</v>
      </c>
      <c r="E7" s="5">
        <v>900000</v>
      </c>
      <c r="F7" s="5">
        <v>3207074.39</v>
      </c>
      <c r="G7" s="9">
        <v>0.9</v>
      </c>
      <c r="H7" s="8" t="s">
        <v>58</v>
      </c>
    </row>
    <row r="8" spans="1:8" x14ac:dyDescent="0.25">
      <c r="A8" t="s">
        <v>59</v>
      </c>
      <c r="B8" t="s">
        <v>60</v>
      </c>
      <c r="C8" s="8" t="s">
        <v>61</v>
      </c>
      <c r="D8" t="s">
        <v>43</v>
      </c>
      <c r="E8" s="5">
        <v>120374.68</v>
      </c>
      <c r="F8" s="5">
        <v>320599.07</v>
      </c>
      <c r="G8" s="9">
        <v>0.95</v>
      </c>
      <c r="H8" s="8" t="s">
        <v>62</v>
      </c>
    </row>
    <row r="9" spans="1:8" x14ac:dyDescent="0.25">
      <c r="A9" t="s">
        <v>63</v>
      </c>
      <c r="B9" t="s">
        <v>60</v>
      </c>
      <c r="C9" s="8" t="s">
        <v>64</v>
      </c>
      <c r="D9" t="s">
        <v>43</v>
      </c>
      <c r="E9" s="5">
        <v>200000</v>
      </c>
      <c r="F9" s="5">
        <v>520599.07</v>
      </c>
      <c r="G9" s="9">
        <v>0.95</v>
      </c>
      <c r="H9" s="8" t="s">
        <v>65</v>
      </c>
    </row>
    <row r="10" spans="1:8" x14ac:dyDescent="0.25">
      <c r="A10" t="s">
        <v>66</v>
      </c>
      <c r="B10" t="s">
        <v>67</v>
      </c>
      <c r="C10" s="8" t="s">
        <v>68</v>
      </c>
      <c r="D10" t="s">
        <v>43</v>
      </c>
      <c r="E10" s="5">
        <v>328427</v>
      </c>
      <c r="F10" s="5">
        <v>488026.07</v>
      </c>
      <c r="G10" s="9">
        <v>0.9</v>
      </c>
      <c r="H10" s="8" t="s">
        <v>69</v>
      </c>
    </row>
    <row r="11" spans="1:8" x14ac:dyDescent="0.25">
      <c r="A11" t="s">
        <v>70</v>
      </c>
      <c r="B11" t="s">
        <v>67</v>
      </c>
      <c r="C11" s="8" t="s">
        <v>71</v>
      </c>
      <c r="D11" t="s">
        <v>43</v>
      </c>
      <c r="E11" s="5">
        <v>137800</v>
      </c>
      <c r="F11" s="5">
        <v>623326.07</v>
      </c>
      <c r="G11" s="9">
        <v>0.95</v>
      </c>
      <c r="H11" s="8" t="s">
        <v>72</v>
      </c>
    </row>
    <row r="12" spans="1:8" x14ac:dyDescent="0.25">
      <c r="A12" t="s">
        <v>73</v>
      </c>
      <c r="B12" t="s">
        <v>74</v>
      </c>
      <c r="C12" s="8" t="s">
        <v>75</v>
      </c>
      <c r="D12" t="s">
        <v>43</v>
      </c>
      <c r="E12" s="5">
        <v>185239.09</v>
      </c>
      <c r="F12" s="5">
        <v>769516.16</v>
      </c>
      <c r="G12" s="9">
        <v>0.9</v>
      </c>
      <c r="H12" s="8" t="s">
        <v>76</v>
      </c>
    </row>
    <row r="13" spans="1:8" x14ac:dyDescent="0.25">
      <c r="A13" t="s">
        <v>77</v>
      </c>
      <c r="B13" t="s">
        <v>78</v>
      </c>
      <c r="C13" s="8" t="s">
        <v>79</v>
      </c>
      <c r="D13" t="s">
        <v>43</v>
      </c>
      <c r="E13" s="5">
        <v>30000</v>
      </c>
      <c r="F13" s="5">
        <v>464391.16</v>
      </c>
      <c r="G13" s="9">
        <v>0.7</v>
      </c>
      <c r="H13" s="8" t="s">
        <v>80</v>
      </c>
    </row>
    <row r="14" spans="1:8" x14ac:dyDescent="0.25">
      <c r="A14" t="s">
        <v>81</v>
      </c>
      <c r="B14" t="s">
        <v>82</v>
      </c>
      <c r="C14" s="8" t="s">
        <v>83</v>
      </c>
      <c r="D14" t="s">
        <v>38</v>
      </c>
      <c r="E14" s="5">
        <v>72500</v>
      </c>
      <c r="F14" s="5">
        <v>312056.81</v>
      </c>
      <c r="G14" s="9">
        <v>0.7</v>
      </c>
      <c r="H14" s="8" t="s">
        <v>84</v>
      </c>
    </row>
    <row r="15" spans="1:8" x14ac:dyDescent="0.25">
      <c r="A15" t="s">
        <v>85</v>
      </c>
      <c r="B15" t="s">
        <v>86</v>
      </c>
      <c r="C15" s="8" t="s">
        <v>87</v>
      </c>
      <c r="D15" t="s">
        <v>43</v>
      </c>
      <c r="E15" s="5">
        <v>185967.77</v>
      </c>
      <c r="F15" s="5">
        <v>444144.58</v>
      </c>
      <c r="G15" s="9">
        <v>0.9</v>
      </c>
      <c r="H15" s="8" t="s">
        <v>88</v>
      </c>
    </row>
    <row r="16" spans="1:8" x14ac:dyDescent="0.25">
      <c r="A16" t="s">
        <v>89</v>
      </c>
      <c r="B16" t="s">
        <v>90</v>
      </c>
      <c r="C16" s="8" t="s">
        <v>91</v>
      </c>
      <c r="D16" t="s">
        <v>43</v>
      </c>
      <c r="E16" s="5">
        <v>210000</v>
      </c>
      <c r="F16" s="5">
        <v>634144.58</v>
      </c>
      <c r="G16" s="9">
        <v>0.9</v>
      </c>
      <c r="H16" s="8" t="s">
        <v>92</v>
      </c>
    </row>
    <row r="17" spans="1:8" x14ac:dyDescent="0.25">
      <c r="A17" t="s">
        <v>93</v>
      </c>
      <c r="B17" t="s">
        <v>94</v>
      </c>
      <c r="C17" s="8" t="s">
        <v>95</v>
      </c>
      <c r="D17" t="s">
        <v>43</v>
      </c>
      <c r="E17" s="5">
        <v>210000</v>
      </c>
      <c r="F17" s="5">
        <v>649034.58</v>
      </c>
      <c r="G17" s="9">
        <v>0.9</v>
      </c>
      <c r="H17" s="8" t="s">
        <v>96</v>
      </c>
    </row>
    <row r="18" spans="1:8" x14ac:dyDescent="0.25">
      <c r="A18" t="s">
        <v>97</v>
      </c>
      <c r="B18" t="s">
        <v>98</v>
      </c>
      <c r="C18" s="8" t="s">
        <v>99</v>
      </c>
      <c r="D18" t="s">
        <v>43</v>
      </c>
      <c r="E18" s="5">
        <v>240807.19</v>
      </c>
      <c r="F18" s="5">
        <v>568361.48</v>
      </c>
      <c r="G18" s="9">
        <v>0.95</v>
      </c>
      <c r="H18" s="8" t="s">
        <v>100</v>
      </c>
    </row>
    <row r="19" spans="1:8" x14ac:dyDescent="0.25">
      <c r="A19" t="s">
        <v>101</v>
      </c>
      <c r="B19" t="s">
        <v>98</v>
      </c>
      <c r="C19" s="8" t="s">
        <v>102</v>
      </c>
      <c r="D19" t="s">
        <v>38</v>
      </c>
      <c r="E19" s="5">
        <v>322931</v>
      </c>
      <c r="F19" s="5">
        <v>865849.83</v>
      </c>
      <c r="G19" s="9">
        <v>0.6</v>
      </c>
      <c r="H19" s="8" t="s">
        <v>103</v>
      </c>
    </row>
    <row r="20" spans="1:8" x14ac:dyDescent="0.25">
      <c r="A20" t="s">
        <v>104</v>
      </c>
      <c r="B20" t="s">
        <v>105</v>
      </c>
      <c r="C20" s="8" t="s">
        <v>99</v>
      </c>
      <c r="D20" t="s">
        <v>43</v>
      </c>
      <c r="E20" s="5">
        <v>15890.33</v>
      </c>
      <c r="F20" s="5">
        <v>547190.16</v>
      </c>
      <c r="G20" s="9">
        <v>0.95</v>
      </c>
      <c r="H20" s="8" t="s">
        <v>106</v>
      </c>
    </row>
    <row r="21" spans="3:8" s="14" customFormat="1" x14ac:dyDescent="0.25">
      <c r="C21" s="15" t="s">
        <v>107</v>
      </c>
      <c r="E21" s="16">
        <f>SUM(E2:E20)</f>
        <v>5291582.050000001</v>
      </c>
      <c r="F21" s="16"/>
      <c r="G21" s="17"/>
      <c r="H21" s="15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DC2626"/>
  </sheetPr>
  <dimension ref="A1:H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6" width="16" style="5" customWidth="1"/>
    <col min="7" max="7" width="14" style="9" customWidth="1"/>
    <col min="8" max="8" width="38" style="8" customWidth="1"/>
  </cols>
  <sheetData>
    <row r="1" spans="1:8" s="10" customFormat="1" x14ac:dyDescent="0.25">
      <c r="A1" s="10" t="s">
        <v>27</v>
      </c>
      <c r="B1" s="10" t="s">
        <v>28</v>
      </c>
      <c r="C1" s="11" t="s">
        <v>29</v>
      </c>
      <c r="D1" s="10" t="s">
        <v>30</v>
      </c>
      <c r="E1" s="12" t="s">
        <v>31</v>
      </c>
      <c r="F1" s="12" t="s">
        <v>32</v>
      </c>
      <c r="G1" s="13" t="s">
        <v>33</v>
      </c>
      <c r="H1" s="11" t="s">
        <v>34</v>
      </c>
    </row>
    <row r="2" spans="1:8" x14ac:dyDescent="0.25">
      <c r="A2" t="s">
        <v>108</v>
      </c>
      <c r="B2" t="s">
        <v>109</v>
      </c>
      <c r="C2" s="8" t="s">
        <v>110</v>
      </c>
      <c r="D2" t="s">
        <v>38</v>
      </c>
      <c r="E2" s="5">
        <v>9324</v>
      </c>
      <c r="F2" s="5">
        <v>323798.71</v>
      </c>
      <c r="G2" s="9">
        <v>0.8</v>
      </c>
      <c r="H2" s="8" t="s">
        <v>111</v>
      </c>
    </row>
    <row r="3" spans="1:8" x14ac:dyDescent="0.25">
      <c r="A3" t="s">
        <v>112</v>
      </c>
      <c r="B3" t="s">
        <v>36</v>
      </c>
      <c r="C3" s="8" t="s">
        <v>113</v>
      </c>
      <c r="D3" t="s">
        <v>38</v>
      </c>
      <c r="E3" s="5">
        <v>7200</v>
      </c>
      <c r="F3" s="5">
        <v>314519.71</v>
      </c>
      <c r="G3" s="9">
        <v>0.7</v>
      </c>
      <c r="H3" s="8" t="s">
        <v>114</v>
      </c>
    </row>
    <row r="4" spans="1:8" x14ac:dyDescent="0.25">
      <c r="A4" t="s">
        <v>115</v>
      </c>
      <c r="B4" t="s">
        <v>116</v>
      </c>
      <c r="C4" s="8" t="s">
        <v>117</v>
      </c>
      <c r="D4" t="s">
        <v>38</v>
      </c>
      <c r="E4" s="5">
        <v>7150</v>
      </c>
      <c r="F4" s="5">
        <v>307319.71</v>
      </c>
      <c r="G4" s="9">
        <v>0.8</v>
      </c>
      <c r="H4" s="8" t="s">
        <v>118</v>
      </c>
    </row>
    <row r="5" spans="1:8" x14ac:dyDescent="0.25">
      <c r="A5" t="s">
        <v>119</v>
      </c>
      <c r="B5" t="s">
        <v>120</v>
      </c>
      <c r="C5" s="8" t="s">
        <v>121</v>
      </c>
      <c r="D5" t="s">
        <v>38</v>
      </c>
      <c r="E5" s="5">
        <v>25</v>
      </c>
      <c r="F5" s="5">
        <v>300174.71</v>
      </c>
      <c r="G5" s="9">
        <v>1</v>
      </c>
      <c r="H5" s="8" t="s">
        <v>122</v>
      </c>
    </row>
    <row r="6" spans="1:8" x14ac:dyDescent="0.25">
      <c r="A6" t="s">
        <v>123</v>
      </c>
      <c r="B6" t="s">
        <v>120</v>
      </c>
      <c r="C6" s="8" t="s">
        <v>124</v>
      </c>
      <c r="D6" t="s">
        <v>38</v>
      </c>
      <c r="E6" s="5">
        <v>560537.1</v>
      </c>
      <c r="F6" s="5">
        <v>300149.71</v>
      </c>
      <c r="G6" s="9">
        <v>0.9</v>
      </c>
      <c r="H6" s="8" t="s">
        <v>125</v>
      </c>
    </row>
    <row r="7" spans="1:8" x14ac:dyDescent="0.25">
      <c r="A7" t="s">
        <v>126</v>
      </c>
      <c r="B7" t="s">
        <v>127</v>
      </c>
      <c r="C7" s="8" t="s">
        <v>121</v>
      </c>
      <c r="D7" t="s">
        <v>38</v>
      </c>
      <c r="E7" s="5">
        <v>25</v>
      </c>
      <c r="F7" s="5">
        <v>512868.24</v>
      </c>
      <c r="G7" s="9">
        <v>0.9</v>
      </c>
      <c r="H7" s="8" t="s">
        <v>128</v>
      </c>
    </row>
    <row r="8" spans="1:8" x14ac:dyDescent="0.25">
      <c r="A8" t="s">
        <v>129</v>
      </c>
      <c r="B8" t="s">
        <v>41</v>
      </c>
      <c r="C8" s="8" t="s">
        <v>130</v>
      </c>
      <c r="D8" t="s">
        <v>131</v>
      </c>
      <c r="E8" s="5">
        <v>200000</v>
      </c>
      <c r="F8" s="5">
        <v>312868.24</v>
      </c>
      <c r="G8" s="9">
        <v>0.9</v>
      </c>
      <c r="H8" s="8" t="s">
        <v>132</v>
      </c>
    </row>
    <row r="9" spans="1:8" x14ac:dyDescent="0.25">
      <c r="A9" t="s">
        <v>133</v>
      </c>
      <c r="B9" t="s">
        <v>41</v>
      </c>
      <c r="C9" s="8" t="s">
        <v>121</v>
      </c>
      <c r="D9" t="s">
        <v>134</v>
      </c>
      <c r="E9" s="5">
        <v>25</v>
      </c>
      <c r="F9" s="5">
        <v>312843.24</v>
      </c>
      <c r="G9" s="9">
        <v>0.9</v>
      </c>
      <c r="H9" s="8" t="s">
        <v>135</v>
      </c>
    </row>
    <row r="10" spans="1:8" x14ac:dyDescent="0.25">
      <c r="A10" t="s">
        <v>136</v>
      </c>
      <c r="B10" t="s">
        <v>41</v>
      </c>
      <c r="C10" s="8" t="s">
        <v>137</v>
      </c>
      <c r="D10" t="s">
        <v>131</v>
      </c>
      <c r="E10" s="5">
        <v>7200</v>
      </c>
      <c r="F10" s="5">
        <v>360788.23</v>
      </c>
      <c r="G10" s="9">
        <v>0.8</v>
      </c>
      <c r="H10" s="8" t="s">
        <v>138</v>
      </c>
    </row>
    <row r="11" spans="1:8" x14ac:dyDescent="0.25">
      <c r="A11" t="s">
        <v>139</v>
      </c>
      <c r="B11" t="s">
        <v>140</v>
      </c>
      <c r="C11" s="8" t="s">
        <v>141</v>
      </c>
      <c r="D11" t="s">
        <v>131</v>
      </c>
      <c r="E11" s="5">
        <v>2500</v>
      </c>
      <c r="F11" s="5">
        <v>358288.23</v>
      </c>
      <c r="G11" s="9">
        <v>0.8</v>
      </c>
      <c r="H11" s="8" t="s">
        <v>142</v>
      </c>
    </row>
    <row r="12" spans="1:8" x14ac:dyDescent="0.25">
      <c r="A12" t="s">
        <v>143</v>
      </c>
      <c r="B12" t="s">
        <v>140</v>
      </c>
      <c r="C12" s="8" t="s">
        <v>144</v>
      </c>
      <c r="D12" t="s">
        <v>145</v>
      </c>
      <c r="E12" s="5">
        <v>60000</v>
      </c>
      <c r="F12" s="5">
        <v>298288.23</v>
      </c>
      <c r="G12" s="9">
        <v>0.95</v>
      </c>
      <c r="H12" s="8" t="s">
        <v>146</v>
      </c>
    </row>
    <row r="13" spans="1:8" x14ac:dyDescent="0.25">
      <c r="A13" t="s">
        <v>147</v>
      </c>
      <c r="B13" t="s">
        <v>140</v>
      </c>
      <c r="C13" s="8" t="s">
        <v>121</v>
      </c>
      <c r="D13" t="s">
        <v>134</v>
      </c>
      <c r="E13" s="5">
        <v>25</v>
      </c>
      <c r="F13" s="5">
        <v>298263.23</v>
      </c>
      <c r="G13" s="9">
        <v>0.9</v>
      </c>
      <c r="H13" s="8" t="s">
        <v>135</v>
      </c>
    </row>
    <row r="14" spans="1:8" x14ac:dyDescent="0.25">
      <c r="A14" t="s">
        <v>148</v>
      </c>
      <c r="B14" t="s">
        <v>140</v>
      </c>
      <c r="C14" s="8" t="s">
        <v>149</v>
      </c>
      <c r="D14" t="s">
        <v>145</v>
      </c>
      <c r="E14" s="5">
        <v>45000</v>
      </c>
      <c r="F14" s="5">
        <v>253263.23</v>
      </c>
      <c r="G14" s="9">
        <v>0.95</v>
      </c>
      <c r="H14" s="8" t="s">
        <v>146</v>
      </c>
    </row>
    <row r="15" spans="1:8" x14ac:dyDescent="0.25">
      <c r="A15" t="s">
        <v>150</v>
      </c>
      <c r="B15" t="s">
        <v>140</v>
      </c>
      <c r="C15" s="8" t="s">
        <v>121</v>
      </c>
      <c r="D15" t="s">
        <v>134</v>
      </c>
      <c r="E15" s="5">
        <v>25</v>
      </c>
      <c r="F15" s="5">
        <v>253238.23</v>
      </c>
      <c r="G15" s="9">
        <v>0.9</v>
      </c>
      <c r="H15" s="8" t="s">
        <v>135</v>
      </c>
    </row>
    <row r="16" spans="1:8" x14ac:dyDescent="0.25">
      <c r="A16" t="s">
        <v>151</v>
      </c>
      <c r="B16" t="s">
        <v>46</v>
      </c>
      <c r="C16" s="8" t="s">
        <v>152</v>
      </c>
      <c r="D16" t="s">
        <v>153</v>
      </c>
      <c r="E16" s="5">
        <v>7138.84</v>
      </c>
      <c r="F16" s="5">
        <v>246099.39</v>
      </c>
      <c r="G16" s="9">
        <v>0.85</v>
      </c>
      <c r="H16" s="8" t="s">
        <v>154</v>
      </c>
    </row>
    <row r="17" spans="1:8" x14ac:dyDescent="0.25">
      <c r="A17" t="s">
        <v>155</v>
      </c>
      <c r="B17" t="s">
        <v>46</v>
      </c>
      <c r="C17" s="8" t="s">
        <v>121</v>
      </c>
      <c r="D17" t="s">
        <v>134</v>
      </c>
      <c r="E17" s="5">
        <v>25</v>
      </c>
      <c r="F17" s="5">
        <v>246074.39</v>
      </c>
      <c r="G17" s="9">
        <v>0.9</v>
      </c>
      <c r="H17" s="8" t="s">
        <v>135</v>
      </c>
    </row>
    <row r="18" spans="1:8" x14ac:dyDescent="0.25">
      <c r="A18" t="s">
        <v>156</v>
      </c>
      <c r="B18" t="s">
        <v>46</v>
      </c>
      <c r="C18" s="8" t="s">
        <v>137</v>
      </c>
      <c r="D18" t="s">
        <v>131</v>
      </c>
      <c r="E18" s="5">
        <v>5000</v>
      </c>
      <c r="F18" s="5">
        <v>2241074.39</v>
      </c>
      <c r="G18" s="9">
        <v>0.8</v>
      </c>
      <c r="H18" s="8" t="s">
        <v>157</v>
      </c>
    </row>
    <row r="19" spans="1:8" x14ac:dyDescent="0.25">
      <c r="A19" t="s">
        <v>158</v>
      </c>
      <c r="B19" t="s">
        <v>53</v>
      </c>
      <c r="C19" s="8" t="s">
        <v>137</v>
      </c>
      <c r="D19" t="s">
        <v>131</v>
      </c>
      <c r="E19" s="5">
        <v>9000</v>
      </c>
      <c r="F19" s="5">
        <v>2257074.39</v>
      </c>
      <c r="G19" s="9">
        <v>0.8</v>
      </c>
      <c r="H19" s="8" t="s">
        <v>157</v>
      </c>
    </row>
    <row r="20" spans="1:8" x14ac:dyDescent="0.25">
      <c r="A20" t="s">
        <v>159</v>
      </c>
      <c r="B20" t="s">
        <v>60</v>
      </c>
      <c r="C20" s="8" t="s">
        <v>160</v>
      </c>
      <c r="D20" t="s">
        <v>145</v>
      </c>
      <c r="E20" s="5">
        <v>6750</v>
      </c>
      <c r="F20" s="5">
        <v>3200324.39</v>
      </c>
      <c r="G20" s="9">
        <v>0.7</v>
      </c>
      <c r="H20" s="8" t="s">
        <v>161</v>
      </c>
    </row>
    <row r="21" spans="1:8" x14ac:dyDescent="0.25">
      <c r="A21" t="s">
        <v>162</v>
      </c>
      <c r="B21" t="s">
        <v>60</v>
      </c>
      <c r="C21" s="8" t="s">
        <v>163</v>
      </c>
      <c r="D21" t="s">
        <v>38</v>
      </c>
      <c r="E21" s="5">
        <v>3000000</v>
      </c>
      <c r="F21" s="5">
        <v>200324.39</v>
      </c>
      <c r="G21" s="9">
        <v>0.95</v>
      </c>
      <c r="H21" s="8" t="s">
        <v>164</v>
      </c>
    </row>
    <row r="22" spans="1:8" x14ac:dyDescent="0.25">
      <c r="A22" t="s">
        <v>165</v>
      </c>
      <c r="B22" t="s">
        <v>60</v>
      </c>
      <c r="C22" s="8" t="s">
        <v>121</v>
      </c>
      <c r="D22" t="s">
        <v>134</v>
      </c>
      <c r="E22" s="5">
        <v>100</v>
      </c>
      <c r="F22" s="5">
        <v>200224.39</v>
      </c>
      <c r="G22" s="9">
        <v>0.9</v>
      </c>
      <c r="H22" s="8" t="s">
        <v>135</v>
      </c>
    </row>
    <row r="23" spans="1:8" x14ac:dyDescent="0.25">
      <c r="A23" t="s">
        <v>166</v>
      </c>
      <c r="B23" t="s">
        <v>60</v>
      </c>
      <c r="C23" s="8" t="s">
        <v>167</v>
      </c>
      <c r="D23" t="s">
        <v>145</v>
      </c>
      <c r="E23" s="5">
        <v>361000</v>
      </c>
      <c r="F23" s="5">
        <v>159599.07</v>
      </c>
      <c r="G23" s="9">
        <v>0.85</v>
      </c>
      <c r="H23" s="8" t="s">
        <v>168</v>
      </c>
    </row>
    <row r="24" spans="1:8" x14ac:dyDescent="0.25">
      <c r="A24" t="s">
        <v>169</v>
      </c>
      <c r="B24" t="s">
        <v>67</v>
      </c>
      <c r="C24" s="8" t="s">
        <v>137</v>
      </c>
      <c r="D24" t="s">
        <v>131</v>
      </c>
      <c r="E24" s="5">
        <v>2500</v>
      </c>
      <c r="F24" s="5">
        <v>485526.07</v>
      </c>
      <c r="G24" s="9">
        <v>0.8</v>
      </c>
      <c r="H24" s="8" t="s">
        <v>157</v>
      </c>
    </row>
    <row r="25" spans="1:8" x14ac:dyDescent="0.25">
      <c r="A25" t="s">
        <v>170</v>
      </c>
      <c r="B25" t="s">
        <v>171</v>
      </c>
      <c r="C25" s="8" t="s">
        <v>172</v>
      </c>
      <c r="D25" t="s">
        <v>173</v>
      </c>
      <c r="E25" s="5">
        <v>3549</v>
      </c>
      <c r="F25" s="5">
        <v>619777.07</v>
      </c>
      <c r="G25" s="9">
        <v>0.9</v>
      </c>
      <c r="H25" s="8" t="s">
        <v>174</v>
      </c>
    </row>
    <row r="26" spans="1:8" x14ac:dyDescent="0.25">
      <c r="A26" t="s">
        <v>175</v>
      </c>
      <c r="B26" t="s">
        <v>171</v>
      </c>
      <c r="C26" s="8" t="s">
        <v>121</v>
      </c>
      <c r="D26" t="s">
        <v>134</v>
      </c>
      <c r="E26" s="5">
        <v>25</v>
      </c>
      <c r="F26" s="5">
        <v>619752.07</v>
      </c>
      <c r="G26" s="9">
        <v>1</v>
      </c>
      <c r="H26" s="8" t="s">
        <v>176</v>
      </c>
    </row>
    <row r="27" spans="1:8" x14ac:dyDescent="0.25">
      <c r="A27" t="s">
        <v>177</v>
      </c>
      <c r="B27" t="s">
        <v>171</v>
      </c>
      <c r="C27" s="8" t="s">
        <v>178</v>
      </c>
      <c r="D27" t="s">
        <v>179</v>
      </c>
      <c r="E27" s="5">
        <v>35450</v>
      </c>
      <c r="F27" s="5">
        <v>584302.07</v>
      </c>
      <c r="G27" s="9">
        <v>0.8</v>
      </c>
      <c r="H27" s="8" t="s">
        <v>180</v>
      </c>
    </row>
    <row r="28" spans="1:8" x14ac:dyDescent="0.25">
      <c r="A28" t="s">
        <v>181</v>
      </c>
      <c r="B28" t="s">
        <v>171</v>
      </c>
      <c r="C28" s="8" t="s">
        <v>121</v>
      </c>
      <c r="D28" t="s">
        <v>134</v>
      </c>
      <c r="E28" s="5">
        <v>25</v>
      </c>
      <c r="F28" s="5">
        <v>584277.07</v>
      </c>
      <c r="G28" s="9">
        <v>1</v>
      </c>
      <c r="H28" s="8" t="s">
        <v>176</v>
      </c>
    </row>
    <row r="29" spans="1:8" x14ac:dyDescent="0.25">
      <c r="A29" t="s">
        <v>182</v>
      </c>
      <c r="B29" t="s">
        <v>183</v>
      </c>
      <c r="C29" s="8" t="s">
        <v>184</v>
      </c>
      <c r="D29" t="s">
        <v>131</v>
      </c>
      <c r="E29" s="5">
        <v>12000</v>
      </c>
      <c r="F29" s="5">
        <v>757516.16</v>
      </c>
      <c r="G29" s="9">
        <v>0.9</v>
      </c>
      <c r="H29" s="8" t="s">
        <v>185</v>
      </c>
    </row>
    <row r="30" spans="1:8" x14ac:dyDescent="0.25">
      <c r="A30" t="s">
        <v>186</v>
      </c>
      <c r="B30" t="s">
        <v>78</v>
      </c>
      <c r="C30" s="8" t="s">
        <v>187</v>
      </c>
      <c r="D30" t="s">
        <v>38</v>
      </c>
      <c r="E30" s="5">
        <v>277000</v>
      </c>
      <c r="F30" s="5">
        <v>480516.16</v>
      </c>
      <c r="G30" s="9">
        <v>0.6</v>
      </c>
      <c r="H30" s="8" t="s">
        <v>188</v>
      </c>
    </row>
    <row r="31" spans="1:8" x14ac:dyDescent="0.25">
      <c r="A31" t="s">
        <v>189</v>
      </c>
      <c r="B31" t="s">
        <v>78</v>
      </c>
      <c r="C31" s="8" t="s">
        <v>190</v>
      </c>
      <c r="D31" t="s">
        <v>134</v>
      </c>
      <c r="E31" s="5">
        <v>100</v>
      </c>
      <c r="F31" s="5">
        <v>480416.16</v>
      </c>
      <c r="G31" s="9">
        <v>1</v>
      </c>
      <c r="H31" s="8" t="s">
        <v>191</v>
      </c>
    </row>
    <row r="32" spans="1:8" x14ac:dyDescent="0.25">
      <c r="A32" t="s">
        <v>192</v>
      </c>
      <c r="B32" t="s">
        <v>78</v>
      </c>
      <c r="C32" s="8" t="s">
        <v>193</v>
      </c>
      <c r="D32" t="s">
        <v>173</v>
      </c>
      <c r="E32" s="5">
        <v>35000</v>
      </c>
      <c r="F32" s="5">
        <v>445416.16</v>
      </c>
      <c r="G32" s="9">
        <v>0.75</v>
      </c>
      <c r="H32" s="8" t="s">
        <v>194</v>
      </c>
    </row>
    <row r="33" spans="1:8" x14ac:dyDescent="0.25">
      <c r="A33" t="s">
        <v>195</v>
      </c>
      <c r="B33" t="s">
        <v>78</v>
      </c>
      <c r="C33" s="8" t="s">
        <v>196</v>
      </c>
      <c r="D33" t="s">
        <v>38</v>
      </c>
      <c r="E33" s="5">
        <v>11000</v>
      </c>
      <c r="F33" s="5">
        <v>434416.16</v>
      </c>
      <c r="G33" s="9">
        <v>0.5</v>
      </c>
      <c r="H33" s="8" t="s">
        <v>197</v>
      </c>
    </row>
    <row r="34" spans="1:8" x14ac:dyDescent="0.25">
      <c r="A34" t="s">
        <v>198</v>
      </c>
      <c r="B34" t="s">
        <v>78</v>
      </c>
      <c r="C34" s="8" t="s">
        <v>121</v>
      </c>
      <c r="D34" t="s">
        <v>134</v>
      </c>
      <c r="E34" s="5">
        <v>25</v>
      </c>
      <c r="F34" s="5">
        <v>434391.16</v>
      </c>
      <c r="G34" s="9">
        <v>1</v>
      </c>
      <c r="H34" s="8" t="s">
        <v>176</v>
      </c>
    </row>
    <row r="35" spans="1:8" x14ac:dyDescent="0.25">
      <c r="A35" t="s">
        <v>199</v>
      </c>
      <c r="B35" t="s">
        <v>200</v>
      </c>
      <c r="C35" s="8" t="s">
        <v>201</v>
      </c>
      <c r="D35" t="s">
        <v>145</v>
      </c>
      <c r="E35" s="5">
        <v>20000</v>
      </c>
      <c r="F35" s="5">
        <v>444391.16</v>
      </c>
      <c r="G35" s="9">
        <v>0.8</v>
      </c>
      <c r="H35" s="8" t="s">
        <v>202</v>
      </c>
    </row>
    <row r="36" spans="1:8" x14ac:dyDescent="0.25">
      <c r="A36" t="s">
        <v>203</v>
      </c>
      <c r="B36" t="s">
        <v>200</v>
      </c>
      <c r="C36" s="8" t="s">
        <v>121</v>
      </c>
      <c r="D36" t="s">
        <v>134</v>
      </c>
      <c r="E36" s="5">
        <v>25</v>
      </c>
      <c r="F36" s="5">
        <v>444366.16</v>
      </c>
      <c r="G36" s="9">
        <v>1</v>
      </c>
      <c r="H36" s="8" t="s">
        <v>176</v>
      </c>
    </row>
    <row r="37" spans="1:8" x14ac:dyDescent="0.25">
      <c r="A37" t="s">
        <v>204</v>
      </c>
      <c r="B37" t="s">
        <v>205</v>
      </c>
      <c r="C37" s="8" t="s">
        <v>206</v>
      </c>
      <c r="D37" t="s">
        <v>145</v>
      </c>
      <c r="E37" s="5">
        <v>61700</v>
      </c>
      <c r="F37" s="5">
        <v>382666.16</v>
      </c>
      <c r="G37" s="9">
        <v>0.95</v>
      </c>
      <c r="H37" s="8" t="s">
        <v>207</v>
      </c>
    </row>
    <row r="38" spans="1:8" x14ac:dyDescent="0.25">
      <c r="A38" t="s">
        <v>208</v>
      </c>
      <c r="B38" t="s">
        <v>205</v>
      </c>
      <c r="C38" s="8" t="s">
        <v>209</v>
      </c>
      <c r="D38" t="s">
        <v>38</v>
      </c>
      <c r="E38" s="5">
        <v>1500</v>
      </c>
      <c r="F38" s="5">
        <v>381166.16</v>
      </c>
      <c r="G38" s="9">
        <v>0.6</v>
      </c>
      <c r="H38" s="8" t="s">
        <v>210</v>
      </c>
    </row>
    <row r="39" spans="1:8" x14ac:dyDescent="0.25">
      <c r="A39" t="s">
        <v>211</v>
      </c>
      <c r="B39" t="s">
        <v>212</v>
      </c>
      <c r="C39" s="8" t="s">
        <v>172</v>
      </c>
      <c r="D39" t="s">
        <v>173</v>
      </c>
      <c r="E39" s="5">
        <v>14191</v>
      </c>
      <c r="F39" s="5">
        <v>366975.16</v>
      </c>
      <c r="G39" s="9">
        <v>0.9</v>
      </c>
      <c r="H39" s="8" t="s">
        <v>194</v>
      </c>
    </row>
    <row r="40" spans="1:8" x14ac:dyDescent="0.25">
      <c r="A40" t="s">
        <v>213</v>
      </c>
      <c r="B40" t="s">
        <v>212</v>
      </c>
      <c r="C40" s="8" t="s">
        <v>121</v>
      </c>
      <c r="D40" t="s">
        <v>134</v>
      </c>
      <c r="E40" s="5">
        <v>25</v>
      </c>
      <c r="F40" s="5">
        <v>366950.16</v>
      </c>
      <c r="G40" s="9">
        <v>1</v>
      </c>
      <c r="H40" s="8" t="s">
        <v>176</v>
      </c>
    </row>
    <row r="41" spans="1:8" x14ac:dyDescent="0.25">
      <c r="A41" t="s">
        <v>214</v>
      </c>
      <c r="B41" t="s">
        <v>215</v>
      </c>
      <c r="C41" s="8" t="s">
        <v>216</v>
      </c>
      <c r="D41" t="s">
        <v>173</v>
      </c>
      <c r="E41" s="5">
        <v>3800</v>
      </c>
      <c r="F41" s="5">
        <v>363150.16</v>
      </c>
      <c r="G41" s="9">
        <v>0.8</v>
      </c>
      <c r="H41" s="8" t="s">
        <v>217</v>
      </c>
    </row>
    <row r="42" spans="1:8" x14ac:dyDescent="0.25">
      <c r="A42" t="s">
        <v>218</v>
      </c>
      <c r="B42" t="s">
        <v>215</v>
      </c>
      <c r="C42" s="8" t="s">
        <v>121</v>
      </c>
      <c r="D42" t="s">
        <v>134</v>
      </c>
      <c r="E42" s="5">
        <v>25</v>
      </c>
      <c r="F42" s="5">
        <v>363125.16</v>
      </c>
      <c r="G42" s="9">
        <v>1</v>
      </c>
      <c r="H42" s="8" t="s">
        <v>176</v>
      </c>
    </row>
    <row r="43" spans="1:8" x14ac:dyDescent="0.25">
      <c r="A43" t="s">
        <v>219</v>
      </c>
      <c r="B43" t="s">
        <v>215</v>
      </c>
      <c r="C43" s="8" t="s">
        <v>220</v>
      </c>
      <c r="D43" t="s">
        <v>173</v>
      </c>
      <c r="E43" s="5">
        <v>1000</v>
      </c>
      <c r="F43" s="5">
        <v>362125.16</v>
      </c>
      <c r="G43" s="9">
        <v>0.8</v>
      </c>
      <c r="H43" s="8" t="s">
        <v>217</v>
      </c>
    </row>
    <row r="44" spans="1:8" x14ac:dyDescent="0.25">
      <c r="A44" t="s">
        <v>221</v>
      </c>
      <c r="B44" t="s">
        <v>215</v>
      </c>
      <c r="C44" s="8" t="s">
        <v>121</v>
      </c>
      <c r="D44" t="s">
        <v>134</v>
      </c>
      <c r="E44" s="5">
        <v>25</v>
      </c>
      <c r="F44" s="5">
        <v>362100.16</v>
      </c>
      <c r="G44" s="9">
        <v>1</v>
      </c>
      <c r="H44" s="8" t="s">
        <v>176</v>
      </c>
    </row>
    <row r="45" spans="1:8" x14ac:dyDescent="0.25">
      <c r="A45" t="s">
        <v>222</v>
      </c>
      <c r="B45" t="s">
        <v>223</v>
      </c>
      <c r="C45" s="8" t="s">
        <v>172</v>
      </c>
      <c r="D45" t="s">
        <v>173</v>
      </c>
      <c r="E45" s="5">
        <v>5400</v>
      </c>
      <c r="F45" s="5">
        <v>356700.16</v>
      </c>
      <c r="G45" s="9">
        <v>0.9</v>
      </c>
      <c r="H45" s="8" t="s">
        <v>194</v>
      </c>
    </row>
    <row r="46" spans="1:8" x14ac:dyDescent="0.25">
      <c r="A46" t="s">
        <v>224</v>
      </c>
      <c r="B46" t="s">
        <v>223</v>
      </c>
      <c r="C46" s="8" t="s">
        <v>121</v>
      </c>
      <c r="D46" t="s">
        <v>134</v>
      </c>
      <c r="E46" s="5">
        <v>25</v>
      </c>
      <c r="F46" s="5">
        <v>356675.16</v>
      </c>
      <c r="G46" s="9">
        <v>1</v>
      </c>
      <c r="H46" s="8" t="s">
        <v>176</v>
      </c>
    </row>
    <row r="47" spans="1:8" x14ac:dyDescent="0.25">
      <c r="A47" t="s">
        <v>225</v>
      </c>
      <c r="B47" t="s">
        <v>226</v>
      </c>
      <c r="C47" s="8" t="s">
        <v>227</v>
      </c>
      <c r="D47" t="s">
        <v>145</v>
      </c>
      <c r="E47" s="5">
        <v>50000</v>
      </c>
      <c r="F47" s="5">
        <v>306675.16</v>
      </c>
      <c r="G47" s="9">
        <v>0.85</v>
      </c>
      <c r="H47" s="8" t="s">
        <v>202</v>
      </c>
    </row>
    <row r="48" spans="1:8" x14ac:dyDescent="0.25">
      <c r="A48" t="s">
        <v>228</v>
      </c>
      <c r="B48" t="s">
        <v>229</v>
      </c>
      <c r="C48" s="8" t="s">
        <v>137</v>
      </c>
      <c r="D48" t="s">
        <v>38</v>
      </c>
      <c r="E48" s="5">
        <v>400</v>
      </c>
      <c r="F48" s="5">
        <v>279863.81</v>
      </c>
      <c r="G48" s="9">
        <v>0.9</v>
      </c>
      <c r="H48" s="8" t="s">
        <v>230</v>
      </c>
    </row>
    <row r="49" spans="1:8" x14ac:dyDescent="0.25">
      <c r="A49" t="s">
        <v>231</v>
      </c>
      <c r="B49" t="s">
        <v>232</v>
      </c>
      <c r="C49" s="8" t="s">
        <v>137</v>
      </c>
      <c r="D49" t="s">
        <v>131</v>
      </c>
      <c r="E49" s="5">
        <v>11000</v>
      </c>
      <c r="F49" s="5">
        <v>268863.81</v>
      </c>
      <c r="G49" s="9">
        <v>0.9</v>
      </c>
      <c r="H49" s="8" t="s">
        <v>233</v>
      </c>
    </row>
    <row r="50" spans="1:8" x14ac:dyDescent="0.25">
      <c r="A50" t="s">
        <v>234</v>
      </c>
      <c r="B50" t="s">
        <v>232</v>
      </c>
      <c r="C50" s="8" t="s">
        <v>172</v>
      </c>
      <c r="D50" t="s">
        <v>173</v>
      </c>
      <c r="E50" s="5">
        <v>14982</v>
      </c>
      <c r="F50" s="5">
        <v>253881.81</v>
      </c>
      <c r="G50" s="9">
        <v>0.85</v>
      </c>
      <c r="H50" s="8" t="s">
        <v>235</v>
      </c>
    </row>
    <row r="51" spans="1:8" x14ac:dyDescent="0.25">
      <c r="A51" t="s">
        <v>236</v>
      </c>
      <c r="B51" t="s">
        <v>232</v>
      </c>
      <c r="C51" s="8" t="s">
        <v>121</v>
      </c>
      <c r="D51" t="s">
        <v>134</v>
      </c>
      <c r="E51" s="5">
        <v>25</v>
      </c>
      <c r="F51" s="5">
        <v>253856.81</v>
      </c>
      <c r="G51" s="9">
        <v>1</v>
      </c>
      <c r="H51" s="8" t="s">
        <v>237</v>
      </c>
    </row>
    <row r="52" spans="1:8" x14ac:dyDescent="0.25">
      <c r="A52" t="s">
        <v>238</v>
      </c>
      <c r="B52" t="s">
        <v>232</v>
      </c>
      <c r="C52" s="8" t="s">
        <v>137</v>
      </c>
      <c r="D52" t="s">
        <v>131</v>
      </c>
      <c r="E52" s="5">
        <v>300</v>
      </c>
      <c r="F52" s="5">
        <v>253556.81</v>
      </c>
      <c r="G52" s="9">
        <v>0.9</v>
      </c>
      <c r="H52" s="8" t="s">
        <v>239</v>
      </c>
    </row>
    <row r="53" spans="1:8" x14ac:dyDescent="0.25">
      <c r="A53" t="s">
        <v>240</v>
      </c>
      <c r="B53" t="s">
        <v>82</v>
      </c>
      <c r="C53" s="8" t="s">
        <v>137</v>
      </c>
      <c r="D53" t="s">
        <v>131</v>
      </c>
      <c r="E53" s="5">
        <v>7000</v>
      </c>
      <c r="F53" s="5">
        <v>246556.81</v>
      </c>
      <c r="G53" s="9">
        <v>0.9</v>
      </c>
      <c r="H53" s="8" t="s">
        <v>142</v>
      </c>
    </row>
    <row r="54" spans="1:8" x14ac:dyDescent="0.25">
      <c r="A54" t="s">
        <v>241</v>
      </c>
      <c r="B54" t="s">
        <v>82</v>
      </c>
      <c r="C54" s="8" t="s">
        <v>137</v>
      </c>
      <c r="D54" t="s">
        <v>131</v>
      </c>
      <c r="E54" s="5">
        <v>7000</v>
      </c>
      <c r="F54" s="5">
        <v>239556.81</v>
      </c>
      <c r="G54" s="9">
        <v>0.9</v>
      </c>
      <c r="H54" s="8" t="s">
        <v>142</v>
      </c>
    </row>
    <row r="55" spans="1:8" x14ac:dyDescent="0.25">
      <c r="A55" t="s">
        <v>242</v>
      </c>
      <c r="B55" t="s">
        <v>243</v>
      </c>
      <c r="C55" s="8" t="s">
        <v>244</v>
      </c>
      <c r="D55" t="s">
        <v>145</v>
      </c>
      <c r="E55" s="5">
        <v>53880</v>
      </c>
      <c r="F55" s="5">
        <v>258176.81</v>
      </c>
      <c r="G55" s="9">
        <v>0.8</v>
      </c>
      <c r="H55" s="8" t="s">
        <v>245</v>
      </c>
    </row>
    <row r="56" spans="1:8" x14ac:dyDescent="0.25">
      <c r="A56" t="s">
        <v>246</v>
      </c>
      <c r="B56" t="s">
        <v>247</v>
      </c>
      <c r="C56" s="8" t="s">
        <v>248</v>
      </c>
      <c r="D56" t="s">
        <v>131</v>
      </c>
      <c r="E56" s="5">
        <v>20000</v>
      </c>
      <c r="F56" s="5">
        <v>424144.58</v>
      </c>
      <c r="G56" s="9">
        <v>0.9</v>
      </c>
      <c r="H56" s="8" t="s">
        <v>142</v>
      </c>
    </row>
    <row r="57" spans="1:8" x14ac:dyDescent="0.25">
      <c r="A57" t="s">
        <v>249</v>
      </c>
      <c r="B57" t="s">
        <v>250</v>
      </c>
      <c r="C57" s="8" t="s">
        <v>251</v>
      </c>
      <c r="D57" t="s">
        <v>145</v>
      </c>
      <c r="E57" s="5">
        <v>7975</v>
      </c>
      <c r="F57" s="5">
        <v>626169.58</v>
      </c>
      <c r="G57" s="9">
        <v>0.85</v>
      </c>
      <c r="H57" s="8" t="s">
        <v>252</v>
      </c>
    </row>
    <row r="58" spans="1:8" x14ac:dyDescent="0.25">
      <c r="A58" t="s">
        <v>253</v>
      </c>
      <c r="B58" t="s">
        <v>250</v>
      </c>
      <c r="C58" s="8" t="s">
        <v>121</v>
      </c>
      <c r="D58" t="s">
        <v>134</v>
      </c>
      <c r="E58" s="5">
        <v>25</v>
      </c>
      <c r="F58" s="5">
        <v>626144.58</v>
      </c>
      <c r="G58" s="9">
        <v>1</v>
      </c>
      <c r="H58" s="8" t="s">
        <v>254</v>
      </c>
    </row>
    <row r="59" spans="1:8" x14ac:dyDescent="0.25">
      <c r="A59" t="s">
        <v>255</v>
      </c>
      <c r="B59" t="s">
        <v>256</v>
      </c>
      <c r="C59" s="8" t="s">
        <v>172</v>
      </c>
      <c r="D59" t="s">
        <v>173</v>
      </c>
      <c r="E59" s="5">
        <v>6535</v>
      </c>
      <c r="F59" s="5">
        <v>619609.58</v>
      </c>
      <c r="G59" s="9">
        <v>0.85</v>
      </c>
      <c r="H59" s="8" t="s">
        <v>257</v>
      </c>
    </row>
    <row r="60" spans="1:8" x14ac:dyDescent="0.25">
      <c r="A60" t="s">
        <v>258</v>
      </c>
      <c r="B60" t="s">
        <v>256</v>
      </c>
      <c r="C60" s="8" t="s">
        <v>121</v>
      </c>
      <c r="D60" t="s">
        <v>134</v>
      </c>
      <c r="E60" s="5">
        <v>25</v>
      </c>
      <c r="F60" s="5">
        <v>619584.58</v>
      </c>
      <c r="G60" s="9">
        <v>1</v>
      </c>
      <c r="H60" s="8" t="s">
        <v>259</v>
      </c>
    </row>
    <row r="61" spans="1:8" x14ac:dyDescent="0.25">
      <c r="A61" t="s">
        <v>260</v>
      </c>
      <c r="B61" t="s">
        <v>261</v>
      </c>
      <c r="C61" s="8" t="s">
        <v>248</v>
      </c>
      <c r="D61" t="s">
        <v>131</v>
      </c>
      <c r="E61" s="5">
        <v>4500</v>
      </c>
      <c r="F61" s="5">
        <v>615084.58</v>
      </c>
      <c r="G61" s="9">
        <v>0.9</v>
      </c>
      <c r="H61" s="8" t="s">
        <v>262</v>
      </c>
    </row>
    <row r="62" spans="1:8" x14ac:dyDescent="0.25">
      <c r="A62" t="s">
        <v>263</v>
      </c>
      <c r="B62" t="s">
        <v>261</v>
      </c>
      <c r="C62" s="8" t="s">
        <v>264</v>
      </c>
      <c r="D62" t="s">
        <v>145</v>
      </c>
      <c r="E62" s="5">
        <v>100000</v>
      </c>
      <c r="F62" s="5">
        <v>515084.58</v>
      </c>
      <c r="G62" s="9">
        <v>0.9</v>
      </c>
      <c r="H62" s="8" t="s">
        <v>265</v>
      </c>
    </row>
    <row r="63" spans="1:8" x14ac:dyDescent="0.25">
      <c r="A63" t="s">
        <v>266</v>
      </c>
      <c r="B63" t="s">
        <v>261</v>
      </c>
      <c r="C63" s="8" t="s">
        <v>121</v>
      </c>
      <c r="D63" t="s">
        <v>134</v>
      </c>
      <c r="E63" s="5">
        <v>25</v>
      </c>
      <c r="F63" s="5">
        <v>515059.58</v>
      </c>
      <c r="G63" s="9">
        <v>1</v>
      </c>
      <c r="H63" s="8" t="s">
        <v>267</v>
      </c>
    </row>
    <row r="64" spans="1:8" x14ac:dyDescent="0.25">
      <c r="A64" t="s">
        <v>268</v>
      </c>
      <c r="B64" t="s">
        <v>261</v>
      </c>
      <c r="C64" s="8" t="s">
        <v>269</v>
      </c>
      <c r="D64" t="s">
        <v>145</v>
      </c>
      <c r="E64" s="5">
        <v>70000</v>
      </c>
      <c r="F64" s="5">
        <v>445059.58</v>
      </c>
      <c r="G64" s="9">
        <v>0.9</v>
      </c>
      <c r="H64" s="8" t="s">
        <v>270</v>
      </c>
    </row>
    <row r="65" spans="1:8" x14ac:dyDescent="0.25">
      <c r="A65" t="s">
        <v>271</v>
      </c>
      <c r="B65" t="s">
        <v>261</v>
      </c>
      <c r="C65" s="8" t="s">
        <v>121</v>
      </c>
      <c r="D65" t="s">
        <v>134</v>
      </c>
      <c r="E65" s="5">
        <v>25</v>
      </c>
      <c r="F65" s="5">
        <v>445034.58</v>
      </c>
      <c r="G65" s="9">
        <v>1</v>
      </c>
      <c r="H65" s="8" t="s">
        <v>267</v>
      </c>
    </row>
    <row r="66" spans="1:8" x14ac:dyDescent="0.25">
      <c r="A66" t="s">
        <v>272</v>
      </c>
      <c r="B66" t="s">
        <v>273</v>
      </c>
      <c r="C66" s="8" t="s">
        <v>248</v>
      </c>
      <c r="D66" t="s">
        <v>131</v>
      </c>
      <c r="E66" s="5">
        <v>6000</v>
      </c>
      <c r="F66" s="5">
        <v>439034.58</v>
      </c>
      <c r="G66" s="9">
        <v>0.9</v>
      </c>
      <c r="H66" s="8" t="s">
        <v>274</v>
      </c>
    </row>
    <row r="67" spans="1:8" x14ac:dyDescent="0.25">
      <c r="A67" t="s">
        <v>275</v>
      </c>
      <c r="B67" t="s">
        <v>94</v>
      </c>
      <c r="C67" s="8" t="s">
        <v>276</v>
      </c>
      <c r="D67" t="s">
        <v>131</v>
      </c>
      <c r="E67" s="5">
        <v>6000</v>
      </c>
      <c r="F67" s="5">
        <v>643034.58</v>
      </c>
      <c r="G67" s="9">
        <v>0.9</v>
      </c>
      <c r="H67" s="8" t="s">
        <v>274</v>
      </c>
    </row>
    <row r="68" spans="1:8" x14ac:dyDescent="0.25">
      <c r="A68" t="s">
        <v>277</v>
      </c>
      <c r="B68" t="s">
        <v>278</v>
      </c>
      <c r="C68" s="8" t="s">
        <v>279</v>
      </c>
      <c r="D68" t="s">
        <v>145</v>
      </c>
      <c r="E68" s="5">
        <v>43333</v>
      </c>
      <c r="F68" s="5">
        <v>599701.58</v>
      </c>
      <c r="G68" s="9">
        <v>0.85</v>
      </c>
      <c r="H68" s="8" t="s">
        <v>280</v>
      </c>
    </row>
    <row r="69" spans="1:8" x14ac:dyDescent="0.25">
      <c r="A69" t="s">
        <v>281</v>
      </c>
      <c r="B69" t="s">
        <v>278</v>
      </c>
      <c r="C69" s="8" t="s">
        <v>121</v>
      </c>
      <c r="D69" t="s">
        <v>134</v>
      </c>
      <c r="E69" s="5">
        <v>25</v>
      </c>
      <c r="F69" s="5">
        <v>599676.58</v>
      </c>
      <c r="G69" s="9">
        <v>1</v>
      </c>
      <c r="H69" s="8" t="s">
        <v>282</v>
      </c>
    </row>
    <row r="70" spans="1:8" x14ac:dyDescent="0.25">
      <c r="A70" t="s">
        <v>283</v>
      </c>
      <c r="B70" t="s">
        <v>98</v>
      </c>
      <c r="C70" s="8" t="s">
        <v>121</v>
      </c>
      <c r="D70" t="s">
        <v>38</v>
      </c>
      <c r="E70" s="5">
        <v>100</v>
      </c>
      <c r="F70" s="5">
        <v>329054.29</v>
      </c>
      <c r="G70" s="9">
        <v>0.9</v>
      </c>
      <c r="H70" s="8" t="s">
        <v>284</v>
      </c>
    </row>
    <row r="71" spans="1:8" x14ac:dyDescent="0.25">
      <c r="A71" t="s">
        <v>285</v>
      </c>
      <c r="B71" t="s">
        <v>98</v>
      </c>
      <c r="C71" s="8" t="s">
        <v>286</v>
      </c>
      <c r="D71" t="s">
        <v>131</v>
      </c>
      <c r="E71" s="5">
        <v>1500</v>
      </c>
      <c r="F71" s="5">
        <v>327554.29</v>
      </c>
      <c r="G71" s="9">
        <v>0.9</v>
      </c>
      <c r="H71" s="8" t="s">
        <v>287</v>
      </c>
    </row>
    <row r="72" spans="1:8" x14ac:dyDescent="0.25">
      <c r="A72" t="s">
        <v>288</v>
      </c>
      <c r="B72" t="s">
        <v>98</v>
      </c>
      <c r="C72" s="8" t="s">
        <v>172</v>
      </c>
      <c r="D72" t="s">
        <v>153</v>
      </c>
      <c r="E72" s="5">
        <v>18068.6</v>
      </c>
      <c r="F72" s="5">
        <v>550292.88</v>
      </c>
      <c r="G72" s="9">
        <v>0.9</v>
      </c>
      <c r="H72" s="8" t="s">
        <v>289</v>
      </c>
    </row>
    <row r="73" spans="1:8" x14ac:dyDescent="0.25">
      <c r="A73" t="s">
        <v>290</v>
      </c>
      <c r="B73" t="s">
        <v>98</v>
      </c>
      <c r="C73" s="8" t="s">
        <v>121</v>
      </c>
      <c r="D73" t="s">
        <v>134</v>
      </c>
      <c r="E73" s="5">
        <v>25</v>
      </c>
      <c r="F73" s="5">
        <v>550267.88</v>
      </c>
      <c r="G73" s="9">
        <v>0.9</v>
      </c>
      <c r="H73" s="8" t="s">
        <v>291</v>
      </c>
    </row>
    <row r="74" spans="1:8" x14ac:dyDescent="0.25">
      <c r="A74" t="s">
        <v>292</v>
      </c>
      <c r="B74" t="s">
        <v>98</v>
      </c>
      <c r="C74" s="8" t="s">
        <v>152</v>
      </c>
      <c r="D74" t="s">
        <v>153</v>
      </c>
      <c r="E74" s="5">
        <v>7324.05</v>
      </c>
      <c r="F74" s="5">
        <v>542943.83</v>
      </c>
      <c r="G74" s="9">
        <v>0.9</v>
      </c>
      <c r="H74" s="8" t="s">
        <v>293</v>
      </c>
    </row>
    <row r="75" spans="1:8" x14ac:dyDescent="0.25">
      <c r="A75" t="s">
        <v>294</v>
      </c>
      <c r="B75" t="s">
        <v>98</v>
      </c>
      <c r="C75" s="8" t="s">
        <v>121</v>
      </c>
      <c r="D75" t="s">
        <v>134</v>
      </c>
      <c r="E75" s="5">
        <v>25</v>
      </c>
      <c r="F75" s="5">
        <v>542918.83</v>
      </c>
      <c r="G75" s="9">
        <v>0.9</v>
      </c>
      <c r="H75" s="8" t="s">
        <v>295</v>
      </c>
    </row>
    <row r="76" spans="1:8" x14ac:dyDescent="0.25">
      <c r="A76" t="s">
        <v>296</v>
      </c>
      <c r="B76" t="s">
        <v>297</v>
      </c>
      <c r="C76" s="8" t="s">
        <v>286</v>
      </c>
      <c r="D76" t="s">
        <v>131</v>
      </c>
      <c r="E76" s="5">
        <v>6000</v>
      </c>
      <c r="F76" s="5">
        <v>859849.83</v>
      </c>
      <c r="G76" s="9">
        <v>0.9</v>
      </c>
      <c r="H76" s="8" t="s">
        <v>298</v>
      </c>
    </row>
    <row r="77" spans="1:8" x14ac:dyDescent="0.25">
      <c r="A77" t="s">
        <v>299</v>
      </c>
      <c r="B77" t="s">
        <v>297</v>
      </c>
      <c r="C77" s="8" t="s">
        <v>300</v>
      </c>
      <c r="D77" t="s">
        <v>153</v>
      </c>
      <c r="E77" s="5">
        <v>51450</v>
      </c>
      <c r="F77" s="5">
        <v>808399.83</v>
      </c>
      <c r="G77" s="9">
        <v>0.8</v>
      </c>
      <c r="H77" s="8" t="s">
        <v>301</v>
      </c>
    </row>
    <row r="78" spans="1:8" x14ac:dyDescent="0.25">
      <c r="A78" t="s">
        <v>302</v>
      </c>
      <c r="B78" t="s">
        <v>105</v>
      </c>
      <c r="C78" s="8" t="s">
        <v>187</v>
      </c>
      <c r="D78" t="s">
        <v>153</v>
      </c>
      <c r="E78" s="5">
        <v>277000</v>
      </c>
      <c r="F78" s="5">
        <v>531399.83</v>
      </c>
      <c r="G78" s="9">
        <v>0.7</v>
      </c>
      <c r="H78" s="8" t="s">
        <v>303</v>
      </c>
    </row>
    <row r="79" spans="1:8" x14ac:dyDescent="0.25">
      <c r="A79" t="s">
        <v>304</v>
      </c>
      <c r="B79" t="s">
        <v>105</v>
      </c>
      <c r="C79" s="8" t="s">
        <v>305</v>
      </c>
      <c r="D79" t="s">
        <v>134</v>
      </c>
      <c r="E79" s="5">
        <v>100</v>
      </c>
      <c r="F79" s="5">
        <v>531299.83</v>
      </c>
      <c r="G79" s="9">
        <v>0.9</v>
      </c>
      <c r="H79" s="8" t="s">
        <v>306</v>
      </c>
    </row>
    <row r="80" spans="1:8" x14ac:dyDescent="0.25">
      <c r="A80" t="s">
        <v>307</v>
      </c>
      <c r="B80" t="s">
        <v>308</v>
      </c>
      <c r="C80" s="8" t="s">
        <v>141</v>
      </c>
      <c r="D80" t="s">
        <v>131</v>
      </c>
      <c r="E80" s="5">
        <v>11000</v>
      </c>
      <c r="F80" s="5">
        <v>536190.16</v>
      </c>
      <c r="G80" s="9">
        <v>0.9</v>
      </c>
      <c r="H80" s="8" t="s">
        <v>142</v>
      </c>
    </row>
    <row r="81" spans="1:8" x14ac:dyDescent="0.25">
      <c r="A81" t="s">
        <v>309</v>
      </c>
      <c r="B81" t="s">
        <v>310</v>
      </c>
      <c r="C81" s="8" t="s">
        <v>311</v>
      </c>
      <c r="D81" t="s">
        <v>153</v>
      </c>
      <c r="E81" s="5">
        <v>6650</v>
      </c>
      <c r="F81" s="5">
        <v>529540.16</v>
      </c>
      <c r="G81" s="9">
        <v>0.9</v>
      </c>
      <c r="H81" s="8" t="s">
        <v>312</v>
      </c>
    </row>
    <row r="82" spans="1:8" x14ac:dyDescent="0.25">
      <c r="A82" t="s">
        <v>313</v>
      </c>
      <c r="B82" t="s">
        <v>310</v>
      </c>
      <c r="C82" s="8" t="s">
        <v>121</v>
      </c>
      <c r="D82" t="s">
        <v>134</v>
      </c>
      <c r="E82" s="5">
        <v>25</v>
      </c>
      <c r="F82" s="5">
        <v>529515.16</v>
      </c>
      <c r="G82" s="9">
        <v>0.9</v>
      </c>
      <c r="H82" s="8" t="s">
        <v>267</v>
      </c>
    </row>
    <row r="83" spans="1:8" x14ac:dyDescent="0.25">
      <c r="A83" t="s">
        <v>314</v>
      </c>
      <c r="B83" t="s">
        <v>310</v>
      </c>
      <c r="C83" s="8" t="s">
        <v>286</v>
      </c>
      <c r="D83" t="s">
        <v>131</v>
      </c>
      <c r="E83" s="5">
        <v>4000</v>
      </c>
      <c r="F83" s="5">
        <v>525515.16</v>
      </c>
      <c r="G83" s="9">
        <v>0.9</v>
      </c>
      <c r="H83" s="8" t="s">
        <v>315</v>
      </c>
    </row>
    <row r="84" spans="1:8" x14ac:dyDescent="0.25">
      <c r="A84" t="s">
        <v>316</v>
      </c>
      <c r="B84" t="s">
        <v>317</v>
      </c>
      <c r="C84" s="8" t="s">
        <v>318</v>
      </c>
      <c r="D84" t="s">
        <v>145</v>
      </c>
      <c r="E84" s="5">
        <v>6702</v>
      </c>
      <c r="F84" s="5">
        <v>518813.16</v>
      </c>
      <c r="G84" s="9">
        <v>0.9</v>
      </c>
      <c r="H84" s="8" t="s">
        <v>319</v>
      </c>
    </row>
    <row r="85" spans="1:8" x14ac:dyDescent="0.25">
      <c r="A85" t="s">
        <v>320</v>
      </c>
      <c r="B85" t="s">
        <v>317</v>
      </c>
      <c r="C85" s="8" t="s">
        <v>286</v>
      </c>
      <c r="D85" t="s">
        <v>131</v>
      </c>
      <c r="E85" s="5">
        <v>12000</v>
      </c>
      <c r="F85" s="5">
        <v>506813.16</v>
      </c>
      <c r="G85" s="9">
        <v>0.9</v>
      </c>
      <c r="H85" s="8" t="s">
        <v>321</v>
      </c>
    </row>
    <row r="86" spans="1:8" x14ac:dyDescent="0.25">
      <c r="A86" t="s">
        <v>322</v>
      </c>
      <c r="B86" t="s">
        <v>317</v>
      </c>
      <c r="C86" s="8" t="s">
        <v>323</v>
      </c>
      <c r="D86" t="s">
        <v>131</v>
      </c>
      <c r="E86" s="5">
        <v>11850</v>
      </c>
      <c r="F86" s="5">
        <v>494963.16</v>
      </c>
      <c r="G86" s="9">
        <v>0.85</v>
      </c>
      <c r="H86" s="8" t="s">
        <v>324</v>
      </c>
    </row>
    <row r="87" spans="1:8" x14ac:dyDescent="0.25">
      <c r="A87" t="s">
        <v>325</v>
      </c>
      <c r="B87" t="s">
        <v>317</v>
      </c>
      <c r="C87" s="8" t="s">
        <v>121</v>
      </c>
      <c r="D87" t="s">
        <v>134</v>
      </c>
      <c r="E87" s="5">
        <v>25</v>
      </c>
      <c r="F87" s="5">
        <v>494938.16</v>
      </c>
      <c r="G87" s="9">
        <v>0.9</v>
      </c>
      <c r="H87" s="8" t="s">
        <v>326</v>
      </c>
    </row>
    <row r="88" spans="1:8" x14ac:dyDescent="0.25">
      <c r="A88" t="s">
        <v>327</v>
      </c>
      <c r="B88" t="s">
        <v>14</v>
      </c>
      <c r="C88" s="8" t="s">
        <v>328</v>
      </c>
      <c r="D88" t="s">
        <v>145</v>
      </c>
      <c r="E88" s="5">
        <v>50000</v>
      </c>
      <c r="F88" s="5">
        <v>444938.16</v>
      </c>
      <c r="G88" s="9">
        <v>0.9</v>
      </c>
      <c r="H88" s="8" t="s">
        <v>329</v>
      </c>
    </row>
    <row r="89" spans="1:8" x14ac:dyDescent="0.25">
      <c r="A89" t="s">
        <v>330</v>
      </c>
      <c r="B89" t="s">
        <v>14</v>
      </c>
      <c r="C89" s="8" t="s">
        <v>121</v>
      </c>
      <c r="D89" t="s">
        <v>134</v>
      </c>
      <c r="E89" s="5">
        <v>25</v>
      </c>
      <c r="F89" s="5">
        <v>444913.16</v>
      </c>
      <c r="G89" s="9">
        <v>0.9</v>
      </c>
      <c r="H89" s="8" t="s">
        <v>326</v>
      </c>
    </row>
    <row r="90" spans="3:8" s="14" customFormat="1" x14ac:dyDescent="0.25">
      <c r="C90" s="15" t="s">
        <v>107</v>
      </c>
      <c r="E90" s="16">
        <f>SUM(E2:E89)</f>
        <v>5645364.589999999</v>
      </c>
      <c r="F90" s="16"/>
      <c r="G90" s="17"/>
      <c r="H90" s="15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</sheetPr>
  <dimension ref="A1:J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16" customWidth="1"/>
    <col min="5" max="5" width="24" customWidth="1"/>
    <col min="6" max="8" width="16" style="5" customWidth="1"/>
    <col min="9" max="9" width="14" style="9" customWidth="1"/>
    <col min="10" max="10" width="38" style="8" customWidth="1"/>
  </cols>
  <sheetData>
    <row r="1" spans="1:10" s="10" customFormat="1" x14ac:dyDescent="0.25">
      <c r="A1" s="10" t="s">
        <v>27</v>
      </c>
      <c r="B1" s="10" t="s">
        <v>28</v>
      </c>
      <c r="C1" s="11" t="s">
        <v>29</v>
      </c>
      <c r="D1" s="10" t="s">
        <v>331</v>
      </c>
      <c r="E1" s="10" t="s">
        <v>30</v>
      </c>
      <c r="F1" s="12" t="s">
        <v>332</v>
      </c>
      <c r="G1" s="12" t="s">
        <v>333</v>
      </c>
      <c r="H1" s="12" t="s">
        <v>32</v>
      </c>
      <c r="I1" s="13" t="s">
        <v>33</v>
      </c>
      <c r="J1" s="11" t="s">
        <v>34</v>
      </c>
    </row>
    <row r="2" spans="1:10" x14ac:dyDescent="0.25">
      <c r="A2" t="s">
        <v>108</v>
      </c>
      <c r="B2" t="s">
        <v>109</v>
      </c>
      <c r="C2" s="8" t="s">
        <v>110</v>
      </c>
      <c r="D2" t="s">
        <v>334</v>
      </c>
      <c r="E2" t="s">
        <v>38</v>
      </c>
      <c r="F2" s="5">
        <v>9324</v>
      </c>
      <c r="G2" s="5">
        <v>0</v>
      </c>
      <c r="H2" s="5">
        <v>323798.71</v>
      </c>
      <c r="I2" s="9">
        <v>0.8</v>
      </c>
      <c r="J2" s="8" t="s">
        <v>111</v>
      </c>
    </row>
    <row r="3" spans="1:10" x14ac:dyDescent="0.25">
      <c r="A3" t="s">
        <v>35</v>
      </c>
      <c r="B3" t="s">
        <v>36</v>
      </c>
      <c r="C3" s="8" t="s">
        <v>37</v>
      </c>
      <c r="D3" t="s">
        <v>334</v>
      </c>
      <c r="E3" t="s">
        <v>38</v>
      </c>
      <c r="F3" s="5">
        <v>0</v>
      </c>
      <c r="G3" s="5">
        <v>1500</v>
      </c>
      <c r="H3" s="5">
        <v>315474.71</v>
      </c>
      <c r="I3" s="9">
        <v>0.9</v>
      </c>
      <c r="J3" s="8" t="s">
        <v>39</v>
      </c>
    </row>
    <row r="4" spans="1:10" x14ac:dyDescent="0.25">
      <c r="A4" t="s">
        <v>112</v>
      </c>
      <c r="B4" t="s">
        <v>36</v>
      </c>
      <c r="C4" s="8" t="s">
        <v>113</v>
      </c>
      <c r="D4" t="s">
        <v>334</v>
      </c>
      <c r="E4" t="s">
        <v>38</v>
      </c>
      <c r="F4" s="5">
        <v>7200</v>
      </c>
      <c r="G4" s="5">
        <v>0</v>
      </c>
      <c r="H4" s="5">
        <v>314519.71</v>
      </c>
      <c r="I4" s="9">
        <v>0.7</v>
      </c>
      <c r="J4" s="8" t="s">
        <v>114</v>
      </c>
    </row>
    <row r="5" spans="1:10" x14ac:dyDescent="0.25">
      <c r="A5" t="s">
        <v>115</v>
      </c>
      <c r="B5" t="s">
        <v>116</v>
      </c>
      <c r="C5" s="8" t="s">
        <v>117</v>
      </c>
      <c r="D5" t="s">
        <v>334</v>
      </c>
      <c r="E5" t="s">
        <v>38</v>
      </c>
      <c r="F5" s="5">
        <v>7150</v>
      </c>
      <c r="G5" s="5">
        <v>0</v>
      </c>
      <c r="H5" s="5">
        <v>307319.71</v>
      </c>
      <c r="I5" s="9">
        <v>0.8</v>
      </c>
      <c r="J5" s="8" t="s">
        <v>118</v>
      </c>
    </row>
    <row r="6" spans="1:10" x14ac:dyDescent="0.25">
      <c r="A6" t="s">
        <v>119</v>
      </c>
      <c r="B6" t="s">
        <v>120</v>
      </c>
      <c r="C6" s="8" t="s">
        <v>121</v>
      </c>
      <c r="D6" t="s">
        <v>334</v>
      </c>
      <c r="E6" t="s">
        <v>38</v>
      </c>
      <c r="F6" s="5">
        <v>25</v>
      </c>
      <c r="G6" s="5">
        <v>0</v>
      </c>
      <c r="H6" s="5">
        <v>300174.71</v>
      </c>
      <c r="I6" s="9">
        <v>1</v>
      </c>
      <c r="J6" s="8" t="s">
        <v>122</v>
      </c>
    </row>
    <row r="7" spans="1:10" x14ac:dyDescent="0.25">
      <c r="A7" t="s">
        <v>123</v>
      </c>
      <c r="B7" t="s">
        <v>120</v>
      </c>
      <c r="C7" s="8" t="s">
        <v>124</v>
      </c>
      <c r="D7" t="s">
        <v>334</v>
      </c>
      <c r="E7" t="s">
        <v>38</v>
      </c>
      <c r="F7" s="5">
        <v>560537.1</v>
      </c>
      <c r="G7" s="5">
        <v>0</v>
      </c>
      <c r="H7" s="5">
        <v>300149.71</v>
      </c>
      <c r="I7" s="9">
        <v>0.9</v>
      </c>
      <c r="J7" s="8" t="s">
        <v>125</v>
      </c>
    </row>
    <row r="8" spans="1:10" x14ac:dyDescent="0.25">
      <c r="A8" t="s">
        <v>126</v>
      </c>
      <c r="B8" t="s">
        <v>127</v>
      </c>
      <c r="C8" s="8" t="s">
        <v>121</v>
      </c>
      <c r="D8" t="s">
        <v>334</v>
      </c>
      <c r="E8" t="s">
        <v>38</v>
      </c>
      <c r="F8" s="5">
        <v>25</v>
      </c>
      <c r="G8" s="5">
        <v>0</v>
      </c>
      <c r="H8" s="5">
        <v>512868.24</v>
      </c>
      <c r="I8" s="9">
        <v>0.9</v>
      </c>
      <c r="J8" s="8" t="s">
        <v>128</v>
      </c>
    </row>
    <row r="9" spans="1:10" x14ac:dyDescent="0.25">
      <c r="A9" t="s">
        <v>129</v>
      </c>
      <c r="B9" t="s">
        <v>41</v>
      </c>
      <c r="C9" s="8" t="s">
        <v>130</v>
      </c>
      <c r="D9" t="s">
        <v>335</v>
      </c>
      <c r="E9" t="s">
        <v>131</v>
      </c>
      <c r="F9" s="5">
        <v>200000</v>
      </c>
      <c r="G9" s="5">
        <v>0</v>
      </c>
      <c r="H9" s="5">
        <v>312868.24</v>
      </c>
      <c r="I9" s="9">
        <v>0.9</v>
      </c>
      <c r="J9" s="8" t="s">
        <v>132</v>
      </c>
    </row>
    <row r="10" spans="1:10" x14ac:dyDescent="0.25">
      <c r="A10" t="s">
        <v>133</v>
      </c>
      <c r="B10" t="s">
        <v>41</v>
      </c>
      <c r="C10" s="8" t="s">
        <v>121</v>
      </c>
      <c r="D10" t="s">
        <v>336</v>
      </c>
      <c r="E10" t="s">
        <v>134</v>
      </c>
      <c r="F10" s="5">
        <v>25</v>
      </c>
      <c r="G10" s="5">
        <v>0</v>
      </c>
      <c r="H10" s="5">
        <v>312843.24</v>
      </c>
      <c r="I10" s="9">
        <v>0.9</v>
      </c>
      <c r="J10" s="8" t="s">
        <v>135</v>
      </c>
    </row>
    <row r="11" spans="1:10" x14ac:dyDescent="0.25">
      <c r="A11" t="s">
        <v>40</v>
      </c>
      <c r="B11" t="s">
        <v>41</v>
      </c>
      <c r="C11" s="8" t="s">
        <v>42</v>
      </c>
      <c r="D11" t="s">
        <v>337</v>
      </c>
      <c r="E11" t="s">
        <v>43</v>
      </c>
      <c r="F11" s="5">
        <v>0</v>
      </c>
      <c r="G11" s="5">
        <v>55144.99</v>
      </c>
      <c r="H11" s="5">
        <v>367988.23</v>
      </c>
      <c r="I11" s="9">
        <v>0.95</v>
      </c>
      <c r="J11" s="8" t="s">
        <v>44</v>
      </c>
    </row>
    <row r="12" spans="1:10" x14ac:dyDescent="0.25">
      <c r="A12" t="s">
        <v>136</v>
      </c>
      <c r="B12" t="s">
        <v>41</v>
      </c>
      <c r="C12" s="8" t="s">
        <v>137</v>
      </c>
      <c r="D12" t="s">
        <v>335</v>
      </c>
      <c r="E12" t="s">
        <v>131</v>
      </c>
      <c r="F12" s="5">
        <v>7200</v>
      </c>
      <c r="G12" s="5">
        <v>0</v>
      </c>
      <c r="H12" s="5">
        <v>360788.23</v>
      </c>
      <c r="I12" s="9">
        <v>0.8</v>
      </c>
      <c r="J12" s="8" t="s">
        <v>138</v>
      </c>
    </row>
    <row r="13" spans="1:10" x14ac:dyDescent="0.25">
      <c r="A13" t="s">
        <v>139</v>
      </c>
      <c r="B13" t="s">
        <v>140</v>
      </c>
      <c r="C13" s="8" t="s">
        <v>141</v>
      </c>
      <c r="D13" t="s">
        <v>335</v>
      </c>
      <c r="E13" t="s">
        <v>131</v>
      </c>
      <c r="F13" s="5">
        <v>2500</v>
      </c>
      <c r="G13" s="5">
        <v>0</v>
      </c>
      <c r="H13" s="5">
        <v>358288.23</v>
      </c>
      <c r="I13" s="9">
        <v>0.8</v>
      </c>
      <c r="J13" s="8" t="s">
        <v>142</v>
      </c>
    </row>
    <row r="14" spans="1:10" x14ac:dyDescent="0.25">
      <c r="A14" t="s">
        <v>143</v>
      </c>
      <c r="B14" t="s">
        <v>140</v>
      </c>
      <c r="C14" s="8" t="s">
        <v>144</v>
      </c>
      <c r="D14" t="s">
        <v>338</v>
      </c>
      <c r="E14" t="s">
        <v>145</v>
      </c>
      <c r="F14" s="5">
        <v>60000</v>
      </c>
      <c r="G14" s="5">
        <v>0</v>
      </c>
      <c r="H14" s="5">
        <v>298288.23</v>
      </c>
      <c r="I14" s="9">
        <v>0.95</v>
      </c>
      <c r="J14" s="8" t="s">
        <v>146</v>
      </c>
    </row>
    <row r="15" spans="1:10" x14ac:dyDescent="0.25">
      <c r="A15" t="s">
        <v>147</v>
      </c>
      <c r="B15" t="s">
        <v>140</v>
      </c>
      <c r="C15" s="8" t="s">
        <v>121</v>
      </c>
      <c r="D15" t="s">
        <v>336</v>
      </c>
      <c r="E15" t="s">
        <v>134</v>
      </c>
      <c r="F15" s="5">
        <v>25</v>
      </c>
      <c r="G15" s="5">
        <v>0</v>
      </c>
      <c r="H15" s="5">
        <v>298263.23</v>
      </c>
      <c r="I15" s="9">
        <v>0.9</v>
      </c>
      <c r="J15" s="8" t="s">
        <v>135</v>
      </c>
    </row>
    <row r="16" spans="1:10" x14ac:dyDescent="0.25">
      <c r="A16" t="s">
        <v>148</v>
      </c>
      <c r="B16" t="s">
        <v>140</v>
      </c>
      <c r="C16" s="8" t="s">
        <v>149</v>
      </c>
      <c r="D16" t="s">
        <v>338</v>
      </c>
      <c r="E16" t="s">
        <v>145</v>
      </c>
      <c r="F16" s="5">
        <v>45000</v>
      </c>
      <c r="G16" s="5">
        <v>0</v>
      </c>
      <c r="H16" s="5">
        <v>253263.23</v>
      </c>
      <c r="I16" s="9">
        <v>0.95</v>
      </c>
      <c r="J16" s="8" t="s">
        <v>146</v>
      </c>
    </row>
    <row r="17" spans="1:10" x14ac:dyDescent="0.25">
      <c r="A17" t="s">
        <v>150</v>
      </c>
      <c r="B17" t="s">
        <v>140</v>
      </c>
      <c r="C17" s="8" t="s">
        <v>121</v>
      </c>
      <c r="D17" t="s">
        <v>336</v>
      </c>
      <c r="E17" t="s">
        <v>134</v>
      </c>
      <c r="F17" s="5">
        <v>25</v>
      </c>
      <c r="G17" s="5">
        <v>0</v>
      </c>
      <c r="H17" s="5">
        <v>253238.23</v>
      </c>
      <c r="I17" s="9">
        <v>0.9</v>
      </c>
      <c r="J17" s="8" t="s">
        <v>135</v>
      </c>
    </row>
    <row r="18" spans="1:10" x14ac:dyDescent="0.25">
      <c r="A18" t="s">
        <v>151</v>
      </c>
      <c r="B18" t="s">
        <v>46</v>
      </c>
      <c r="C18" s="8" t="s">
        <v>152</v>
      </c>
      <c r="D18" t="s">
        <v>338</v>
      </c>
      <c r="E18" t="s">
        <v>153</v>
      </c>
      <c r="F18" s="5">
        <v>7138.84</v>
      </c>
      <c r="G18" s="5">
        <v>0</v>
      </c>
      <c r="H18" s="5">
        <v>246099.39</v>
      </c>
      <c r="I18" s="9">
        <v>0.85</v>
      </c>
      <c r="J18" s="8" t="s">
        <v>154</v>
      </c>
    </row>
    <row r="19" spans="1:10" x14ac:dyDescent="0.25">
      <c r="A19" t="s">
        <v>155</v>
      </c>
      <c r="B19" t="s">
        <v>46</v>
      </c>
      <c r="C19" s="8" t="s">
        <v>121</v>
      </c>
      <c r="D19" t="s">
        <v>336</v>
      </c>
      <c r="E19" t="s">
        <v>134</v>
      </c>
      <c r="F19" s="5">
        <v>25</v>
      </c>
      <c r="G19" s="5">
        <v>0</v>
      </c>
      <c r="H19" s="5">
        <v>246074.39</v>
      </c>
      <c r="I19" s="9">
        <v>0.9</v>
      </c>
      <c r="J19" s="8" t="s">
        <v>135</v>
      </c>
    </row>
    <row r="20" spans="1:10" x14ac:dyDescent="0.25">
      <c r="A20" t="s">
        <v>45</v>
      </c>
      <c r="B20" t="s">
        <v>46</v>
      </c>
      <c r="C20" s="8" t="s">
        <v>47</v>
      </c>
      <c r="D20" t="s">
        <v>339</v>
      </c>
      <c r="E20" t="s">
        <v>48</v>
      </c>
      <c r="F20" s="5">
        <v>0</v>
      </c>
      <c r="G20" s="5">
        <v>2000000</v>
      </c>
      <c r="H20" s="5">
        <v>2246074.39</v>
      </c>
      <c r="I20" s="9">
        <v>0.95</v>
      </c>
      <c r="J20" s="8" t="s">
        <v>49</v>
      </c>
    </row>
    <row r="21" spans="1:10" x14ac:dyDescent="0.25">
      <c r="A21" t="s">
        <v>156</v>
      </c>
      <c r="B21" t="s">
        <v>46</v>
      </c>
      <c r="C21" s="8" t="s">
        <v>137</v>
      </c>
      <c r="D21" t="s">
        <v>335</v>
      </c>
      <c r="E21" t="s">
        <v>131</v>
      </c>
      <c r="F21" s="5">
        <v>5000</v>
      </c>
      <c r="G21" s="5">
        <v>0</v>
      </c>
      <c r="H21" s="5">
        <v>2241074.39</v>
      </c>
      <c r="I21" s="9">
        <v>0.8</v>
      </c>
      <c r="J21" s="8" t="s">
        <v>157</v>
      </c>
    </row>
    <row r="22" spans="1:10" x14ac:dyDescent="0.25">
      <c r="A22" t="s">
        <v>50</v>
      </c>
      <c r="B22" t="s">
        <v>51</v>
      </c>
      <c r="C22" s="8" t="s">
        <v>47</v>
      </c>
      <c r="D22" t="s">
        <v>339</v>
      </c>
      <c r="E22" t="s">
        <v>48</v>
      </c>
      <c r="F22" s="5">
        <v>0</v>
      </c>
      <c r="G22" s="5">
        <v>25000</v>
      </c>
      <c r="H22" s="5">
        <v>2266074.39</v>
      </c>
      <c r="I22" s="9">
        <v>0.95</v>
      </c>
      <c r="J22" s="8" t="s">
        <v>49</v>
      </c>
    </row>
    <row r="23" spans="1:10" x14ac:dyDescent="0.25">
      <c r="A23" t="s">
        <v>158</v>
      </c>
      <c r="B23" t="s">
        <v>53</v>
      </c>
      <c r="C23" s="8" t="s">
        <v>137</v>
      </c>
      <c r="D23" t="s">
        <v>335</v>
      </c>
      <c r="E23" t="s">
        <v>131</v>
      </c>
      <c r="F23" s="5">
        <v>9000</v>
      </c>
      <c r="G23" s="5">
        <v>0</v>
      </c>
      <c r="H23" s="5">
        <v>2257074.39</v>
      </c>
      <c r="I23" s="9">
        <v>0.8</v>
      </c>
      <c r="J23" s="8" t="s">
        <v>157</v>
      </c>
    </row>
    <row r="24" spans="1:10" x14ac:dyDescent="0.25">
      <c r="A24" t="s">
        <v>52</v>
      </c>
      <c r="B24" t="s">
        <v>53</v>
      </c>
      <c r="C24" s="8" t="s">
        <v>54</v>
      </c>
      <c r="D24" t="s">
        <v>337</v>
      </c>
      <c r="E24" t="s">
        <v>43</v>
      </c>
      <c r="F24" s="5">
        <v>0</v>
      </c>
      <c r="G24" s="5">
        <v>50000</v>
      </c>
      <c r="H24" s="5">
        <v>2307074.39</v>
      </c>
      <c r="I24" s="9">
        <v>0.9</v>
      </c>
      <c r="J24" s="8" t="s">
        <v>55</v>
      </c>
    </row>
    <row r="25" spans="1:10" x14ac:dyDescent="0.25">
      <c r="A25" t="s">
        <v>56</v>
      </c>
      <c r="B25" t="s">
        <v>53</v>
      </c>
      <c r="C25" s="8" t="s">
        <v>57</v>
      </c>
      <c r="D25" t="s">
        <v>337</v>
      </c>
      <c r="E25" t="s">
        <v>43</v>
      </c>
      <c r="F25" s="5">
        <v>0</v>
      </c>
      <c r="G25" s="5">
        <v>900000</v>
      </c>
      <c r="H25" s="5">
        <v>3207074.39</v>
      </c>
      <c r="I25" s="9">
        <v>0.9</v>
      </c>
      <c r="J25" s="8" t="s">
        <v>58</v>
      </c>
    </row>
    <row r="26" spans="1:10" x14ac:dyDescent="0.25">
      <c r="A26" t="s">
        <v>159</v>
      </c>
      <c r="B26" t="s">
        <v>60</v>
      </c>
      <c r="C26" s="8" t="s">
        <v>160</v>
      </c>
      <c r="D26" t="s">
        <v>338</v>
      </c>
      <c r="E26" t="s">
        <v>145</v>
      </c>
      <c r="F26" s="5">
        <v>6750</v>
      </c>
      <c r="G26" s="5">
        <v>0</v>
      </c>
      <c r="H26" s="5">
        <v>3200324.39</v>
      </c>
      <c r="I26" s="9">
        <v>0.7</v>
      </c>
      <c r="J26" s="8" t="s">
        <v>161</v>
      </c>
    </row>
    <row r="27" spans="1:10" x14ac:dyDescent="0.25">
      <c r="A27" t="s">
        <v>162</v>
      </c>
      <c r="B27" t="s">
        <v>60</v>
      </c>
      <c r="C27" s="8" t="s">
        <v>163</v>
      </c>
      <c r="D27" t="s">
        <v>340</v>
      </c>
      <c r="E27" t="s">
        <v>38</v>
      </c>
      <c r="F27" s="5">
        <v>3000000</v>
      </c>
      <c r="G27" s="5">
        <v>0</v>
      </c>
      <c r="H27" s="5">
        <v>200324.39</v>
      </c>
      <c r="I27" s="9">
        <v>0.95</v>
      </c>
      <c r="J27" s="8" t="s">
        <v>164</v>
      </c>
    </row>
    <row r="28" spans="1:10" x14ac:dyDescent="0.25">
      <c r="A28" t="s">
        <v>165</v>
      </c>
      <c r="B28" t="s">
        <v>60</v>
      </c>
      <c r="C28" s="8" t="s">
        <v>121</v>
      </c>
      <c r="D28" t="s">
        <v>336</v>
      </c>
      <c r="E28" t="s">
        <v>134</v>
      </c>
      <c r="F28" s="5">
        <v>100</v>
      </c>
      <c r="G28" s="5">
        <v>0</v>
      </c>
      <c r="H28" s="5">
        <v>200224.39</v>
      </c>
      <c r="I28" s="9">
        <v>0.9</v>
      </c>
      <c r="J28" s="8" t="s">
        <v>135</v>
      </c>
    </row>
    <row r="29" spans="1:10" x14ac:dyDescent="0.25">
      <c r="A29" t="s">
        <v>59</v>
      </c>
      <c r="B29" t="s">
        <v>60</v>
      </c>
      <c r="C29" s="8" t="s">
        <v>61</v>
      </c>
      <c r="D29" t="s">
        <v>337</v>
      </c>
      <c r="E29" t="s">
        <v>43</v>
      </c>
      <c r="F29" s="5">
        <v>0</v>
      </c>
      <c r="G29" s="5">
        <v>120374.68</v>
      </c>
      <c r="H29" s="5">
        <v>320599.07</v>
      </c>
      <c r="I29" s="9">
        <v>0.95</v>
      </c>
      <c r="J29" s="8" t="s">
        <v>62</v>
      </c>
    </row>
    <row r="30" spans="1:10" x14ac:dyDescent="0.25">
      <c r="A30" t="s">
        <v>63</v>
      </c>
      <c r="B30" t="s">
        <v>60</v>
      </c>
      <c r="C30" s="8" t="s">
        <v>64</v>
      </c>
      <c r="D30" t="s">
        <v>337</v>
      </c>
      <c r="E30" t="s">
        <v>43</v>
      </c>
      <c r="F30" s="5">
        <v>0</v>
      </c>
      <c r="G30" s="5">
        <v>200000</v>
      </c>
      <c r="H30" s="5">
        <v>520599.07</v>
      </c>
      <c r="I30" s="9">
        <v>0.95</v>
      </c>
      <c r="J30" s="8" t="s">
        <v>65</v>
      </c>
    </row>
    <row r="31" spans="1:10" x14ac:dyDescent="0.25">
      <c r="A31" t="s">
        <v>166</v>
      </c>
      <c r="B31" t="s">
        <v>60</v>
      </c>
      <c r="C31" s="8" t="s">
        <v>167</v>
      </c>
      <c r="D31" t="s">
        <v>338</v>
      </c>
      <c r="E31" t="s">
        <v>145</v>
      </c>
      <c r="F31" s="5">
        <v>361000</v>
      </c>
      <c r="G31" s="5">
        <v>0</v>
      </c>
      <c r="H31" s="5">
        <v>159599.07</v>
      </c>
      <c r="I31" s="9">
        <v>0.85</v>
      </c>
      <c r="J31" s="8" t="s">
        <v>168</v>
      </c>
    </row>
    <row r="32" spans="1:10" x14ac:dyDescent="0.25">
      <c r="A32" t="s">
        <v>66</v>
      </c>
      <c r="B32" t="s">
        <v>67</v>
      </c>
      <c r="C32" s="8" t="s">
        <v>68</v>
      </c>
      <c r="D32" t="s">
        <v>337</v>
      </c>
      <c r="E32" t="s">
        <v>43</v>
      </c>
      <c r="F32" s="5">
        <v>0</v>
      </c>
      <c r="G32" s="5">
        <v>328427</v>
      </c>
      <c r="H32" s="5">
        <v>488026.07</v>
      </c>
      <c r="I32" s="9">
        <v>0.9</v>
      </c>
      <c r="J32" s="8" t="s">
        <v>69</v>
      </c>
    </row>
    <row r="33" spans="1:10" x14ac:dyDescent="0.25">
      <c r="A33" t="s">
        <v>169</v>
      </c>
      <c r="B33" t="s">
        <v>67</v>
      </c>
      <c r="C33" s="8" t="s">
        <v>137</v>
      </c>
      <c r="D33" t="s">
        <v>335</v>
      </c>
      <c r="E33" t="s">
        <v>131</v>
      </c>
      <c r="F33" s="5">
        <v>2500</v>
      </c>
      <c r="G33" s="5">
        <v>0</v>
      </c>
      <c r="H33" s="5">
        <v>485526.07</v>
      </c>
      <c r="I33" s="9">
        <v>0.8</v>
      </c>
      <c r="J33" s="8" t="s">
        <v>157</v>
      </c>
    </row>
    <row r="34" spans="1:10" x14ac:dyDescent="0.25">
      <c r="A34" t="s">
        <v>70</v>
      </c>
      <c r="B34" t="s">
        <v>67</v>
      </c>
      <c r="C34" s="8" t="s">
        <v>71</v>
      </c>
      <c r="D34" t="s">
        <v>337</v>
      </c>
      <c r="E34" t="s">
        <v>43</v>
      </c>
      <c r="F34" s="5">
        <v>0</v>
      </c>
      <c r="G34" s="5">
        <v>137800</v>
      </c>
      <c r="H34" s="5">
        <v>623326.07</v>
      </c>
      <c r="I34" s="9">
        <v>0.95</v>
      </c>
      <c r="J34" s="8" t="s">
        <v>72</v>
      </c>
    </row>
    <row r="35" spans="1:10" x14ac:dyDescent="0.25">
      <c r="A35" t="s">
        <v>170</v>
      </c>
      <c r="B35" t="s">
        <v>171</v>
      </c>
      <c r="C35" s="8" t="s">
        <v>172</v>
      </c>
      <c r="D35" t="s">
        <v>338</v>
      </c>
      <c r="E35" t="s">
        <v>173</v>
      </c>
      <c r="F35" s="5">
        <v>3549</v>
      </c>
      <c r="G35" s="5">
        <v>0</v>
      </c>
      <c r="H35" s="5">
        <v>619777.07</v>
      </c>
      <c r="I35" s="9">
        <v>0.9</v>
      </c>
      <c r="J35" s="8" t="s">
        <v>174</v>
      </c>
    </row>
    <row r="36" spans="1:10" x14ac:dyDescent="0.25">
      <c r="A36" t="s">
        <v>175</v>
      </c>
      <c r="B36" t="s">
        <v>171</v>
      </c>
      <c r="C36" s="8" t="s">
        <v>121</v>
      </c>
      <c r="D36" t="s">
        <v>336</v>
      </c>
      <c r="E36" t="s">
        <v>134</v>
      </c>
      <c r="F36" s="5">
        <v>25</v>
      </c>
      <c r="G36" s="5">
        <v>0</v>
      </c>
      <c r="H36" s="5">
        <v>619752.07</v>
      </c>
      <c r="I36" s="9">
        <v>1</v>
      </c>
      <c r="J36" s="8" t="s">
        <v>176</v>
      </c>
    </row>
    <row r="37" spans="1:10" x14ac:dyDescent="0.25">
      <c r="A37" t="s">
        <v>177</v>
      </c>
      <c r="B37" t="s">
        <v>171</v>
      </c>
      <c r="C37" s="8" t="s">
        <v>178</v>
      </c>
      <c r="D37" t="s">
        <v>338</v>
      </c>
      <c r="E37" t="s">
        <v>179</v>
      </c>
      <c r="F37" s="5">
        <v>35450</v>
      </c>
      <c r="G37" s="5">
        <v>0</v>
      </c>
      <c r="H37" s="5">
        <v>584302.07</v>
      </c>
      <c r="I37" s="9">
        <v>0.8</v>
      </c>
      <c r="J37" s="8" t="s">
        <v>180</v>
      </c>
    </row>
    <row r="38" spans="1:10" x14ac:dyDescent="0.25">
      <c r="A38" t="s">
        <v>181</v>
      </c>
      <c r="B38" t="s">
        <v>171</v>
      </c>
      <c r="C38" s="8" t="s">
        <v>121</v>
      </c>
      <c r="D38" t="s">
        <v>336</v>
      </c>
      <c r="E38" t="s">
        <v>134</v>
      </c>
      <c r="F38" s="5">
        <v>25</v>
      </c>
      <c r="G38" s="5">
        <v>0</v>
      </c>
      <c r="H38" s="5">
        <v>584277.07</v>
      </c>
      <c r="I38" s="9">
        <v>1</v>
      </c>
      <c r="J38" s="8" t="s">
        <v>176</v>
      </c>
    </row>
    <row r="39" spans="1:10" x14ac:dyDescent="0.25">
      <c r="A39" t="s">
        <v>73</v>
      </c>
      <c r="B39" t="s">
        <v>74</v>
      </c>
      <c r="C39" s="8" t="s">
        <v>75</v>
      </c>
      <c r="D39" t="s">
        <v>337</v>
      </c>
      <c r="E39" t="s">
        <v>43</v>
      </c>
      <c r="F39" s="5">
        <v>0</v>
      </c>
      <c r="G39" s="5">
        <v>185239.09</v>
      </c>
      <c r="H39" s="5">
        <v>769516.16</v>
      </c>
      <c r="I39" s="9">
        <v>0.9</v>
      </c>
      <c r="J39" s="8" t="s">
        <v>76</v>
      </c>
    </row>
    <row r="40" spans="1:10" x14ac:dyDescent="0.25">
      <c r="A40" t="s">
        <v>182</v>
      </c>
      <c r="B40" t="s">
        <v>183</v>
      </c>
      <c r="C40" s="8" t="s">
        <v>184</v>
      </c>
      <c r="D40" t="s">
        <v>335</v>
      </c>
      <c r="E40" t="s">
        <v>131</v>
      </c>
      <c r="F40" s="5">
        <v>12000</v>
      </c>
      <c r="G40" s="5">
        <v>0</v>
      </c>
      <c r="H40" s="5">
        <v>757516.16</v>
      </c>
      <c r="I40" s="9">
        <v>0.9</v>
      </c>
      <c r="J40" s="8" t="s">
        <v>185</v>
      </c>
    </row>
    <row r="41" spans="1:10" x14ac:dyDescent="0.25">
      <c r="A41" t="s">
        <v>186</v>
      </c>
      <c r="B41" t="s">
        <v>78</v>
      </c>
      <c r="C41" s="8" t="s">
        <v>187</v>
      </c>
      <c r="D41" t="s">
        <v>334</v>
      </c>
      <c r="E41" t="s">
        <v>38</v>
      </c>
      <c r="F41" s="5">
        <v>277000</v>
      </c>
      <c r="G41" s="5">
        <v>0</v>
      </c>
      <c r="H41" s="5">
        <v>480516.16</v>
      </c>
      <c r="I41" s="9">
        <v>0.6</v>
      </c>
      <c r="J41" s="8" t="s">
        <v>188</v>
      </c>
    </row>
    <row r="42" spans="1:10" x14ac:dyDescent="0.25">
      <c r="A42" t="s">
        <v>189</v>
      </c>
      <c r="B42" t="s">
        <v>78</v>
      </c>
      <c r="C42" s="8" t="s">
        <v>190</v>
      </c>
      <c r="D42" t="s">
        <v>336</v>
      </c>
      <c r="E42" t="s">
        <v>134</v>
      </c>
      <c r="F42" s="5">
        <v>100</v>
      </c>
      <c r="G42" s="5">
        <v>0</v>
      </c>
      <c r="H42" s="5">
        <v>480416.16</v>
      </c>
      <c r="I42" s="9">
        <v>1</v>
      </c>
      <c r="J42" s="8" t="s">
        <v>191</v>
      </c>
    </row>
    <row r="43" spans="1:10" x14ac:dyDescent="0.25">
      <c r="A43" t="s">
        <v>192</v>
      </c>
      <c r="B43" t="s">
        <v>78</v>
      </c>
      <c r="C43" s="8" t="s">
        <v>193</v>
      </c>
      <c r="D43" t="s">
        <v>338</v>
      </c>
      <c r="E43" t="s">
        <v>173</v>
      </c>
      <c r="F43" s="5">
        <v>35000</v>
      </c>
      <c r="G43" s="5">
        <v>0</v>
      </c>
      <c r="H43" s="5">
        <v>445416.16</v>
      </c>
      <c r="I43" s="9">
        <v>0.75</v>
      </c>
      <c r="J43" s="8" t="s">
        <v>194</v>
      </c>
    </row>
    <row r="44" spans="1:10" x14ac:dyDescent="0.25">
      <c r="A44" t="s">
        <v>195</v>
      </c>
      <c r="B44" t="s">
        <v>78</v>
      </c>
      <c r="C44" s="8" t="s">
        <v>196</v>
      </c>
      <c r="D44" t="s">
        <v>334</v>
      </c>
      <c r="E44" t="s">
        <v>38</v>
      </c>
      <c r="F44" s="5">
        <v>11000</v>
      </c>
      <c r="G44" s="5">
        <v>0</v>
      </c>
      <c r="H44" s="5">
        <v>434416.16</v>
      </c>
      <c r="I44" s="9">
        <v>0.5</v>
      </c>
      <c r="J44" s="8" t="s">
        <v>197</v>
      </c>
    </row>
    <row r="45" spans="1:10" x14ac:dyDescent="0.25">
      <c r="A45" t="s">
        <v>198</v>
      </c>
      <c r="B45" t="s">
        <v>78</v>
      </c>
      <c r="C45" s="8" t="s">
        <v>121</v>
      </c>
      <c r="D45" t="s">
        <v>336</v>
      </c>
      <c r="E45" t="s">
        <v>134</v>
      </c>
      <c r="F45" s="5">
        <v>25</v>
      </c>
      <c r="G45" s="5">
        <v>0</v>
      </c>
      <c r="H45" s="5">
        <v>434391.16</v>
      </c>
      <c r="I45" s="9">
        <v>1</v>
      </c>
      <c r="J45" s="8" t="s">
        <v>176</v>
      </c>
    </row>
    <row r="46" spans="1:10" x14ac:dyDescent="0.25">
      <c r="A46" t="s">
        <v>77</v>
      </c>
      <c r="B46" t="s">
        <v>78</v>
      </c>
      <c r="C46" s="8" t="s">
        <v>79</v>
      </c>
      <c r="D46" t="s">
        <v>337</v>
      </c>
      <c r="E46" t="s">
        <v>43</v>
      </c>
      <c r="F46" s="5">
        <v>0</v>
      </c>
      <c r="G46" s="5">
        <v>30000</v>
      </c>
      <c r="H46" s="5">
        <v>464391.16</v>
      </c>
      <c r="I46" s="9">
        <v>0.7</v>
      </c>
      <c r="J46" s="8" t="s">
        <v>80</v>
      </c>
    </row>
    <row r="47" spans="1:10" x14ac:dyDescent="0.25">
      <c r="A47" t="s">
        <v>199</v>
      </c>
      <c r="B47" t="s">
        <v>200</v>
      </c>
      <c r="C47" s="8" t="s">
        <v>201</v>
      </c>
      <c r="D47" t="s">
        <v>338</v>
      </c>
      <c r="E47" t="s">
        <v>145</v>
      </c>
      <c r="F47" s="5">
        <v>20000</v>
      </c>
      <c r="G47" s="5">
        <v>0</v>
      </c>
      <c r="H47" s="5">
        <v>444391.16</v>
      </c>
      <c r="I47" s="9">
        <v>0.8</v>
      </c>
      <c r="J47" s="8" t="s">
        <v>202</v>
      </c>
    </row>
    <row r="48" spans="1:10" x14ac:dyDescent="0.25">
      <c r="A48" t="s">
        <v>203</v>
      </c>
      <c r="B48" t="s">
        <v>200</v>
      </c>
      <c r="C48" s="8" t="s">
        <v>121</v>
      </c>
      <c r="D48" t="s">
        <v>336</v>
      </c>
      <c r="E48" t="s">
        <v>134</v>
      </c>
      <c r="F48" s="5">
        <v>25</v>
      </c>
      <c r="G48" s="5">
        <v>0</v>
      </c>
      <c r="H48" s="5">
        <v>444366.16</v>
      </c>
      <c r="I48" s="9">
        <v>1</v>
      </c>
      <c r="J48" s="8" t="s">
        <v>176</v>
      </c>
    </row>
    <row r="49" spans="1:10" x14ac:dyDescent="0.25">
      <c r="A49" t="s">
        <v>204</v>
      </c>
      <c r="B49" t="s">
        <v>205</v>
      </c>
      <c r="C49" s="8" t="s">
        <v>206</v>
      </c>
      <c r="D49" t="s">
        <v>338</v>
      </c>
      <c r="E49" t="s">
        <v>145</v>
      </c>
      <c r="F49" s="5">
        <v>61700</v>
      </c>
      <c r="G49" s="5">
        <v>0</v>
      </c>
      <c r="H49" s="5">
        <v>382666.16</v>
      </c>
      <c r="I49" s="9">
        <v>0.95</v>
      </c>
      <c r="J49" s="8" t="s">
        <v>207</v>
      </c>
    </row>
    <row r="50" spans="1:10" x14ac:dyDescent="0.25">
      <c r="A50" t="s">
        <v>208</v>
      </c>
      <c r="B50" t="s">
        <v>205</v>
      </c>
      <c r="C50" s="8" t="s">
        <v>209</v>
      </c>
      <c r="D50" t="s">
        <v>334</v>
      </c>
      <c r="E50" t="s">
        <v>38</v>
      </c>
      <c r="F50" s="5">
        <v>1500</v>
      </c>
      <c r="G50" s="5">
        <v>0</v>
      </c>
      <c r="H50" s="5">
        <v>381166.16</v>
      </c>
      <c r="I50" s="9">
        <v>0.6</v>
      </c>
      <c r="J50" s="8" t="s">
        <v>210</v>
      </c>
    </row>
    <row r="51" spans="1:10" x14ac:dyDescent="0.25">
      <c r="A51" t="s">
        <v>211</v>
      </c>
      <c r="B51" t="s">
        <v>212</v>
      </c>
      <c r="C51" s="8" t="s">
        <v>172</v>
      </c>
      <c r="D51" t="s">
        <v>338</v>
      </c>
      <c r="E51" t="s">
        <v>173</v>
      </c>
      <c r="F51" s="5">
        <v>14191</v>
      </c>
      <c r="G51" s="5">
        <v>0</v>
      </c>
      <c r="H51" s="5">
        <v>366975.16</v>
      </c>
      <c r="I51" s="9">
        <v>0.9</v>
      </c>
      <c r="J51" s="8" t="s">
        <v>194</v>
      </c>
    </row>
    <row r="52" spans="1:10" x14ac:dyDescent="0.25">
      <c r="A52" t="s">
        <v>213</v>
      </c>
      <c r="B52" t="s">
        <v>212</v>
      </c>
      <c r="C52" s="8" t="s">
        <v>121</v>
      </c>
      <c r="D52" t="s">
        <v>336</v>
      </c>
      <c r="E52" t="s">
        <v>134</v>
      </c>
      <c r="F52" s="5">
        <v>25</v>
      </c>
      <c r="G52" s="5">
        <v>0</v>
      </c>
      <c r="H52" s="5">
        <v>366950.16</v>
      </c>
      <c r="I52" s="9">
        <v>1</v>
      </c>
      <c r="J52" s="8" t="s">
        <v>176</v>
      </c>
    </row>
    <row r="53" spans="1:10" x14ac:dyDescent="0.25">
      <c r="A53" t="s">
        <v>214</v>
      </c>
      <c r="B53" t="s">
        <v>215</v>
      </c>
      <c r="C53" s="8" t="s">
        <v>216</v>
      </c>
      <c r="D53" t="s">
        <v>338</v>
      </c>
      <c r="E53" t="s">
        <v>173</v>
      </c>
      <c r="F53" s="5">
        <v>3800</v>
      </c>
      <c r="G53" s="5">
        <v>0</v>
      </c>
      <c r="H53" s="5">
        <v>363150.16</v>
      </c>
      <c r="I53" s="9">
        <v>0.8</v>
      </c>
      <c r="J53" s="8" t="s">
        <v>217</v>
      </c>
    </row>
    <row r="54" spans="1:10" x14ac:dyDescent="0.25">
      <c r="A54" t="s">
        <v>218</v>
      </c>
      <c r="B54" t="s">
        <v>215</v>
      </c>
      <c r="C54" s="8" t="s">
        <v>121</v>
      </c>
      <c r="D54" t="s">
        <v>336</v>
      </c>
      <c r="E54" t="s">
        <v>134</v>
      </c>
      <c r="F54" s="5">
        <v>25</v>
      </c>
      <c r="G54" s="5">
        <v>0</v>
      </c>
      <c r="H54" s="5">
        <v>363125.16</v>
      </c>
      <c r="I54" s="9">
        <v>1</v>
      </c>
      <c r="J54" s="8" t="s">
        <v>176</v>
      </c>
    </row>
    <row r="55" spans="1:10" x14ac:dyDescent="0.25">
      <c r="A55" t="s">
        <v>219</v>
      </c>
      <c r="B55" t="s">
        <v>215</v>
      </c>
      <c r="C55" s="8" t="s">
        <v>220</v>
      </c>
      <c r="D55" t="s">
        <v>338</v>
      </c>
      <c r="E55" t="s">
        <v>173</v>
      </c>
      <c r="F55" s="5">
        <v>1000</v>
      </c>
      <c r="G55" s="5">
        <v>0</v>
      </c>
      <c r="H55" s="5">
        <v>362125.16</v>
      </c>
      <c r="I55" s="9">
        <v>0.8</v>
      </c>
      <c r="J55" s="8" t="s">
        <v>217</v>
      </c>
    </row>
    <row r="56" spans="1:10" x14ac:dyDescent="0.25">
      <c r="A56" t="s">
        <v>221</v>
      </c>
      <c r="B56" t="s">
        <v>215</v>
      </c>
      <c r="C56" s="8" t="s">
        <v>121</v>
      </c>
      <c r="D56" t="s">
        <v>336</v>
      </c>
      <c r="E56" t="s">
        <v>134</v>
      </c>
      <c r="F56" s="5">
        <v>25</v>
      </c>
      <c r="G56" s="5">
        <v>0</v>
      </c>
      <c r="H56" s="5">
        <v>362100.16</v>
      </c>
      <c r="I56" s="9">
        <v>1</v>
      </c>
      <c r="J56" s="8" t="s">
        <v>176</v>
      </c>
    </row>
    <row r="57" spans="1:10" x14ac:dyDescent="0.25">
      <c r="A57" t="s">
        <v>222</v>
      </c>
      <c r="B57" t="s">
        <v>223</v>
      </c>
      <c r="C57" s="8" t="s">
        <v>172</v>
      </c>
      <c r="D57" t="s">
        <v>338</v>
      </c>
      <c r="E57" t="s">
        <v>173</v>
      </c>
      <c r="F57" s="5">
        <v>5400</v>
      </c>
      <c r="G57" s="5">
        <v>0</v>
      </c>
      <c r="H57" s="5">
        <v>356700.16</v>
      </c>
      <c r="I57" s="9">
        <v>0.9</v>
      </c>
      <c r="J57" s="8" t="s">
        <v>194</v>
      </c>
    </row>
    <row r="58" spans="1:10" x14ac:dyDescent="0.25">
      <c r="A58" t="s">
        <v>224</v>
      </c>
      <c r="B58" t="s">
        <v>223</v>
      </c>
      <c r="C58" s="8" t="s">
        <v>121</v>
      </c>
      <c r="D58" t="s">
        <v>336</v>
      </c>
      <c r="E58" t="s">
        <v>134</v>
      </c>
      <c r="F58" s="5">
        <v>25</v>
      </c>
      <c r="G58" s="5">
        <v>0</v>
      </c>
      <c r="H58" s="5">
        <v>356675.16</v>
      </c>
      <c r="I58" s="9">
        <v>1</v>
      </c>
      <c r="J58" s="8" t="s">
        <v>176</v>
      </c>
    </row>
    <row r="59" spans="1:10" x14ac:dyDescent="0.25">
      <c r="A59" t="s">
        <v>225</v>
      </c>
      <c r="B59" t="s">
        <v>226</v>
      </c>
      <c r="C59" s="8" t="s">
        <v>227</v>
      </c>
      <c r="D59" t="s">
        <v>338</v>
      </c>
      <c r="E59" t="s">
        <v>145</v>
      </c>
      <c r="F59" s="5">
        <v>50000</v>
      </c>
      <c r="G59" s="5">
        <v>0</v>
      </c>
      <c r="H59" s="5">
        <v>306675.16</v>
      </c>
      <c r="I59" s="9">
        <v>0.85</v>
      </c>
      <c r="J59" s="8" t="s">
        <v>202</v>
      </c>
    </row>
    <row r="60" spans="1:10" x14ac:dyDescent="0.25">
      <c r="A60" t="s">
        <v>228</v>
      </c>
      <c r="B60" t="s">
        <v>229</v>
      </c>
      <c r="C60" s="8" t="s">
        <v>137</v>
      </c>
      <c r="D60" t="s">
        <v>334</v>
      </c>
      <c r="E60" t="s">
        <v>38</v>
      </c>
      <c r="F60" s="5">
        <v>400</v>
      </c>
      <c r="G60" s="5">
        <v>0</v>
      </c>
      <c r="H60" s="5">
        <v>279863.81</v>
      </c>
      <c r="I60" s="9">
        <v>0.9</v>
      </c>
      <c r="J60" s="8" t="s">
        <v>230</v>
      </c>
    </row>
    <row r="61" spans="1:10" x14ac:dyDescent="0.25">
      <c r="A61" t="s">
        <v>231</v>
      </c>
      <c r="B61" t="s">
        <v>232</v>
      </c>
      <c r="C61" s="8" t="s">
        <v>137</v>
      </c>
      <c r="D61" t="s">
        <v>335</v>
      </c>
      <c r="E61" t="s">
        <v>131</v>
      </c>
      <c r="F61" s="5">
        <v>11000</v>
      </c>
      <c r="G61" s="5">
        <v>0</v>
      </c>
      <c r="H61" s="5">
        <v>268863.81</v>
      </c>
      <c r="I61" s="9">
        <v>0.9</v>
      </c>
      <c r="J61" s="8" t="s">
        <v>233</v>
      </c>
    </row>
    <row r="62" spans="1:10" x14ac:dyDescent="0.25">
      <c r="A62" t="s">
        <v>234</v>
      </c>
      <c r="B62" t="s">
        <v>232</v>
      </c>
      <c r="C62" s="8" t="s">
        <v>172</v>
      </c>
      <c r="D62" t="s">
        <v>338</v>
      </c>
      <c r="E62" t="s">
        <v>173</v>
      </c>
      <c r="F62" s="5">
        <v>14982</v>
      </c>
      <c r="G62" s="5">
        <v>0</v>
      </c>
      <c r="H62" s="5">
        <v>253881.81</v>
      </c>
      <c r="I62" s="9">
        <v>0.85</v>
      </c>
      <c r="J62" s="8" t="s">
        <v>235</v>
      </c>
    </row>
    <row r="63" spans="1:10" x14ac:dyDescent="0.25">
      <c r="A63" t="s">
        <v>236</v>
      </c>
      <c r="B63" t="s">
        <v>232</v>
      </c>
      <c r="C63" s="8" t="s">
        <v>121</v>
      </c>
      <c r="D63" t="s">
        <v>336</v>
      </c>
      <c r="E63" t="s">
        <v>134</v>
      </c>
      <c r="F63" s="5">
        <v>25</v>
      </c>
      <c r="G63" s="5">
        <v>0</v>
      </c>
      <c r="H63" s="5">
        <v>253856.81</v>
      </c>
      <c r="I63" s="9">
        <v>1</v>
      </c>
      <c r="J63" s="8" t="s">
        <v>237</v>
      </c>
    </row>
    <row r="64" spans="1:10" x14ac:dyDescent="0.25">
      <c r="A64" t="s">
        <v>238</v>
      </c>
      <c r="B64" t="s">
        <v>232</v>
      </c>
      <c r="C64" s="8" t="s">
        <v>137</v>
      </c>
      <c r="D64" t="s">
        <v>335</v>
      </c>
      <c r="E64" t="s">
        <v>131</v>
      </c>
      <c r="F64" s="5">
        <v>300</v>
      </c>
      <c r="G64" s="5">
        <v>0</v>
      </c>
      <c r="H64" s="5">
        <v>253556.81</v>
      </c>
      <c r="I64" s="9">
        <v>0.9</v>
      </c>
      <c r="J64" s="8" t="s">
        <v>239</v>
      </c>
    </row>
    <row r="65" spans="1:10" x14ac:dyDescent="0.25">
      <c r="A65" t="s">
        <v>240</v>
      </c>
      <c r="B65" t="s">
        <v>82</v>
      </c>
      <c r="C65" s="8" t="s">
        <v>137</v>
      </c>
      <c r="D65" t="s">
        <v>335</v>
      </c>
      <c r="E65" t="s">
        <v>131</v>
      </c>
      <c r="F65" s="5">
        <v>7000</v>
      </c>
      <c r="G65" s="5">
        <v>0</v>
      </c>
      <c r="H65" s="5">
        <v>246556.81</v>
      </c>
      <c r="I65" s="9">
        <v>0.9</v>
      </c>
      <c r="J65" s="8" t="s">
        <v>142</v>
      </c>
    </row>
    <row r="66" spans="1:10" x14ac:dyDescent="0.25">
      <c r="A66" t="s">
        <v>241</v>
      </c>
      <c r="B66" t="s">
        <v>82</v>
      </c>
      <c r="C66" s="8" t="s">
        <v>137</v>
      </c>
      <c r="D66" t="s">
        <v>335</v>
      </c>
      <c r="E66" t="s">
        <v>131</v>
      </c>
      <c r="F66" s="5">
        <v>7000</v>
      </c>
      <c r="G66" s="5">
        <v>0</v>
      </c>
      <c r="H66" s="5">
        <v>239556.81</v>
      </c>
      <c r="I66" s="9">
        <v>0.9</v>
      </c>
      <c r="J66" s="8" t="s">
        <v>142</v>
      </c>
    </row>
    <row r="67" spans="1:10" x14ac:dyDescent="0.25">
      <c r="A67" t="s">
        <v>81</v>
      </c>
      <c r="B67" t="s">
        <v>82</v>
      </c>
      <c r="C67" s="8" t="s">
        <v>83</v>
      </c>
      <c r="D67" t="s">
        <v>339</v>
      </c>
      <c r="E67" t="s">
        <v>38</v>
      </c>
      <c r="F67" s="5">
        <v>0</v>
      </c>
      <c r="G67" s="5">
        <v>72500</v>
      </c>
      <c r="H67" s="5">
        <v>312056.81</v>
      </c>
      <c r="I67" s="9">
        <v>0.7</v>
      </c>
      <c r="J67" s="8" t="s">
        <v>84</v>
      </c>
    </row>
    <row r="68" spans="1:10" x14ac:dyDescent="0.25">
      <c r="A68" t="s">
        <v>242</v>
      </c>
      <c r="B68" t="s">
        <v>243</v>
      </c>
      <c r="C68" s="8" t="s">
        <v>244</v>
      </c>
      <c r="D68" t="s">
        <v>338</v>
      </c>
      <c r="E68" t="s">
        <v>145</v>
      </c>
      <c r="F68" s="5">
        <v>53880</v>
      </c>
      <c r="G68" s="5">
        <v>0</v>
      </c>
      <c r="H68" s="5">
        <v>258176.81</v>
      </c>
      <c r="I68" s="9">
        <v>0.8</v>
      </c>
      <c r="J68" s="8" t="s">
        <v>245</v>
      </c>
    </row>
    <row r="69" spans="1:10" x14ac:dyDescent="0.25">
      <c r="A69" t="s">
        <v>85</v>
      </c>
      <c r="B69" t="s">
        <v>86</v>
      </c>
      <c r="C69" s="8" t="s">
        <v>87</v>
      </c>
      <c r="D69" t="s">
        <v>337</v>
      </c>
      <c r="E69" t="s">
        <v>43</v>
      </c>
      <c r="F69" s="5">
        <v>0</v>
      </c>
      <c r="G69" s="5">
        <v>185967.77</v>
      </c>
      <c r="H69" s="5">
        <v>444144.58</v>
      </c>
      <c r="I69" s="9">
        <v>0.9</v>
      </c>
      <c r="J69" s="8" t="s">
        <v>88</v>
      </c>
    </row>
    <row r="70" spans="1:10" x14ac:dyDescent="0.25">
      <c r="A70" t="s">
        <v>246</v>
      </c>
      <c r="B70" t="s">
        <v>247</v>
      </c>
      <c r="C70" s="8" t="s">
        <v>248</v>
      </c>
      <c r="D70" t="s">
        <v>335</v>
      </c>
      <c r="E70" t="s">
        <v>131</v>
      </c>
      <c r="F70" s="5">
        <v>20000</v>
      </c>
      <c r="G70" s="5">
        <v>0</v>
      </c>
      <c r="H70" s="5">
        <v>424144.58</v>
      </c>
      <c r="I70" s="9">
        <v>0.9</v>
      </c>
      <c r="J70" s="8" t="s">
        <v>142</v>
      </c>
    </row>
    <row r="71" spans="1:10" x14ac:dyDescent="0.25">
      <c r="A71" t="s">
        <v>89</v>
      </c>
      <c r="B71" t="s">
        <v>90</v>
      </c>
      <c r="C71" s="8" t="s">
        <v>91</v>
      </c>
      <c r="D71" t="s">
        <v>337</v>
      </c>
      <c r="E71" t="s">
        <v>43</v>
      </c>
      <c r="F71" s="5">
        <v>0</v>
      </c>
      <c r="G71" s="5">
        <v>210000</v>
      </c>
      <c r="H71" s="5">
        <v>634144.58</v>
      </c>
      <c r="I71" s="9">
        <v>0.9</v>
      </c>
      <c r="J71" s="8" t="s">
        <v>92</v>
      </c>
    </row>
    <row r="72" spans="1:10" x14ac:dyDescent="0.25">
      <c r="A72" t="s">
        <v>249</v>
      </c>
      <c r="B72" t="s">
        <v>250</v>
      </c>
      <c r="C72" s="8" t="s">
        <v>251</v>
      </c>
      <c r="D72" t="s">
        <v>338</v>
      </c>
      <c r="E72" t="s">
        <v>145</v>
      </c>
      <c r="F72" s="5">
        <v>7975</v>
      </c>
      <c r="G72" s="5">
        <v>0</v>
      </c>
      <c r="H72" s="5">
        <v>626169.58</v>
      </c>
      <c r="I72" s="9">
        <v>0.85</v>
      </c>
      <c r="J72" s="8" t="s">
        <v>252</v>
      </c>
    </row>
    <row r="73" spans="1:10" x14ac:dyDescent="0.25">
      <c r="A73" t="s">
        <v>253</v>
      </c>
      <c r="B73" t="s">
        <v>250</v>
      </c>
      <c r="C73" s="8" t="s">
        <v>121</v>
      </c>
      <c r="D73" t="s">
        <v>336</v>
      </c>
      <c r="E73" t="s">
        <v>134</v>
      </c>
      <c r="F73" s="5">
        <v>25</v>
      </c>
      <c r="G73" s="5">
        <v>0</v>
      </c>
      <c r="H73" s="5">
        <v>626144.58</v>
      </c>
      <c r="I73" s="9">
        <v>1</v>
      </c>
      <c r="J73" s="8" t="s">
        <v>254</v>
      </c>
    </row>
    <row r="74" spans="1:10" x14ac:dyDescent="0.25">
      <c r="A74" t="s">
        <v>255</v>
      </c>
      <c r="B74" t="s">
        <v>256</v>
      </c>
      <c r="C74" s="8" t="s">
        <v>172</v>
      </c>
      <c r="D74" t="s">
        <v>338</v>
      </c>
      <c r="E74" t="s">
        <v>173</v>
      </c>
      <c r="F74" s="5">
        <v>6535</v>
      </c>
      <c r="G74" s="5">
        <v>0</v>
      </c>
      <c r="H74" s="5">
        <v>619609.58</v>
      </c>
      <c r="I74" s="9">
        <v>0.85</v>
      </c>
      <c r="J74" s="8" t="s">
        <v>257</v>
      </c>
    </row>
    <row r="75" spans="1:10" x14ac:dyDescent="0.25">
      <c r="A75" t="s">
        <v>258</v>
      </c>
      <c r="B75" t="s">
        <v>256</v>
      </c>
      <c r="C75" s="8" t="s">
        <v>121</v>
      </c>
      <c r="D75" t="s">
        <v>336</v>
      </c>
      <c r="E75" t="s">
        <v>134</v>
      </c>
      <c r="F75" s="5">
        <v>25</v>
      </c>
      <c r="G75" s="5">
        <v>0</v>
      </c>
      <c r="H75" s="5">
        <v>619584.58</v>
      </c>
      <c r="I75" s="9">
        <v>1</v>
      </c>
      <c r="J75" s="8" t="s">
        <v>259</v>
      </c>
    </row>
    <row r="76" spans="1:10" x14ac:dyDescent="0.25">
      <c r="A76" t="s">
        <v>260</v>
      </c>
      <c r="B76" t="s">
        <v>261</v>
      </c>
      <c r="C76" s="8" t="s">
        <v>248</v>
      </c>
      <c r="D76" t="s">
        <v>335</v>
      </c>
      <c r="E76" t="s">
        <v>131</v>
      </c>
      <c r="F76" s="5">
        <v>4500</v>
      </c>
      <c r="G76" s="5">
        <v>0</v>
      </c>
      <c r="H76" s="5">
        <v>615084.58</v>
      </c>
      <c r="I76" s="9">
        <v>0.9</v>
      </c>
      <c r="J76" s="8" t="s">
        <v>262</v>
      </c>
    </row>
    <row r="77" spans="1:10" x14ac:dyDescent="0.25">
      <c r="A77" t="s">
        <v>263</v>
      </c>
      <c r="B77" t="s">
        <v>261</v>
      </c>
      <c r="C77" s="8" t="s">
        <v>264</v>
      </c>
      <c r="D77" t="s">
        <v>338</v>
      </c>
      <c r="E77" t="s">
        <v>145</v>
      </c>
      <c r="F77" s="5">
        <v>100000</v>
      </c>
      <c r="G77" s="5">
        <v>0</v>
      </c>
      <c r="H77" s="5">
        <v>515084.58</v>
      </c>
      <c r="I77" s="9">
        <v>0.9</v>
      </c>
      <c r="J77" s="8" t="s">
        <v>265</v>
      </c>
    </row>
    <row r="78" spans="1:10" x14ac:dyDescent="0.25">
      <c r="A78" t="s">
        <v>266</v>
      </c>
      <c r="B78" t="s">
        <v>261</v>
      </c>
      <c r="C78" s="8" t="s">
        <v>121</v>
      </c>
      <c r="D78" t="s">
        <v>336</v>
      </c>
      <c r="E78" t="s">
        <v>134</v>
      </c>
      <c r="F78" s="5">
        <v>25</v>
      </c>
      <c r="G78" s="5">
        <v>0</v>
      </c>
      <c r="H78" s="5">
        <v>515059.58</v>
      </c>
      <c r="I78" s="9">
        <v>1</v>
      </c>
      <c r="J78" s="8" t="s">
        <v>267</v>
      </c>
    </row>
    <row r="79" spans="1:10" x14ac:dyDescent="0.25">
      <c r="A79" t="s">
        <v>268</v>
      </c>
      <c r="B79" t="s">
        <v>261</v>
      </c>
      <c r="C79" s="8" t="s">
        <v>269</v>
      </c>
      <c r="D79" t="s">
        <v>338</v>
      </c>
      <c r="E79" t="s">
        <v>145</v>
      </c>
      <c r="F79" s="5">
        <v>70000</v>
      </c>
      <c r="G79" s="5">
        <v>0</v>
      </c>
      <c r="H79" s="5">
        <v>445059.58</v>
      </c>
      <c r="I79" s="9">
        <v>0.9</v>
      </c>
      <c r="J79" s="8" t="s">
        <v>270</v>
      </c>
    </row>
    <row r="80" spans="1:10" x14ac:dyDescent="0.25">
      <c r="A80" t="s">
        <v>271</v>
      </c>
      <c r="B80" t="s">
        <v>261</v>
      </c>
      <c r="C80" s="8" t="s">
        <v>121</v>
      </c>
      <c r="D80" t="s">
        <v>336</v>
      </c>
      <c r="E80" t="s">
        <v>134</v>
      </c>
      <c r="F80" s="5">
        <v>25</v>
      </c>
      <c r="G80" s="5">
        <v>0</v>
      </c>
      <c r="H80" s="5">
        <v>445034.58</v>
      </c>
      <c r="I80" s="9">
        <v>1</v>
      </c>
      <c r="J80" s="8" t="s">
        <v>267</v>
      </c>
    </row>
    <row r="81" spans="1:10" x14ac:dyDescent="0.25">
      <c r="A81" t="s">
        <v>272</v>
      </c>
      <c r="B81" t="s">
        <v>273</v>
      </c>
      <c r="C81" s="8" t="s">
        <v>248</v>
      </c>
      <c r="D81" t="s">
        <v>335</v>
      </c>
      <c r="E81" t="s">
        <v>131</v>
      </c>
      <c r="F81" s="5">
        <v>6000</v>
      </c>
      <c r="G81" s="5">
        <v>0</v>
      </c>
      <c r="H81" s="5">
        <v>439034.58</v>
      </c>
      <c r="I81" s="9">
        <v>0.9</v>
      </c>
      <c r="J81" s="8" t="s">
        <v>274</v>
      </c>
    </row>
    <row r="82" spans="1:10" x14ac:dyDescent="0.25">
      <c r="A82" t="s">
        <v>93</v>
      </c>
      <c r="B82" t="s">
        <v>94</v>
      </c>
      <c r="C82" s="8" t="s">
        <v>95</v>
      </c>
      <c r="D82" t="s">
        <v>337</v>
      </c>
      <c r="E82" t="s">
        <v>43</v>
      </c>
      <c r="F82" s="5">
        <v>0</v>
      </c>
      <c r="G82" s="5">
        <v>210000</v>
      </c>
      <c r="H82" s="5">
        <v>649034.58</v>
      </c>
      <c r="I82" s="9">
        <v>0.9</v>
      </c>
      <c r="J82" s="8" t="s">
        <v>96</v>
      </c>
    </row>
    <row r="83" spans="1:10" x14ac:dyDescent="0.25">
      <c r="A83" t="s">
        <v>275</v>
      </c>
      <c r="B83" t="s">
        <v>94</v>
      </c>
      <c r="C83" s="8" t="s">
        <v>276</v>
      </c>
      <c r="D83" t="s">
        <v>335</v>
      </c>
      <c r="E83" t="s">
        <v>131</v>
      </c>
      <c r="F83" s="5">
        <v>6000</v>
      </c>
      <c r="G83" s="5">
        <v>0</v>
      </c>
      <c r="H83" s="5">
        <v>643034.58</v>
      </c>
      <c r="I83" s="9">
        <v>0.9</v>
      </c>
      <c r="J83" s="8" t="s">
        <v>274</v>
      </c>
    </row>
    <row r="84" spans="1:10" x14ac:dyDescent="0.25">
      <c r="A84" t="s">
        <v>277</v>
      </c>
      <c r="B84" t="s">
        <v>278</v>
      </c>
      <c r="C84" s="8" t="s">
        <v>279</v>
      </c>
      <c r="D84" t="s">
        <v>338</v>
      </c>
      <c r="E84" t="s">
        <v>145</v>
      </c>
      <c r="F84" s="5">
        <v>43333</v>
      </c>
      <c r="G84" s="5">
        <v>0</v>
      </c>
      <c r="H84" s="5">
        <v>599701.58</v>
      </c>
      <c r="I84" s="9">
        <v>0.85</v>
      </c>
      <c r="J84" s="8" t="s">
        <v>280</v>
      </c>
    </row>
    <row r="85" spans="1:10" x14ac:dyDescent="0.25">
      <c r="A85" t="s">
        <v>281</v>
      </c>
      <c r="B85" t="s">
        <v>278</v>
      </c>
      <c r="C85" s="8" t="s">
        <v>121</v>
      </c>
      <c r="D85" t="s">
        <v>336</v>
      </c>
      <c r="E85" t="s">
        <v>134</v>
      </c>
      <c r="F85" s="5">
        <v>25</v>
      </c>
      <c r="G85" s="5">
        <v>0</v>
      </c>
      <c r="H85" s="5">
        <v>599676.58</v>
      </c>
      <c r="I85" s="9">
        <v>1</v>
      </c>
      <c r="J85" s="8" t="s">
        <v>282</v>
      </c>
    </row>
    <row r="86" spans="1:10" x14ac:dyDescent="0.25">
      <c r="A86" t="s">
        <v>283</v>
      </c>
      <c r="B86" t="s">
        <v>98</v>
      </c>
      <c r="C86" s="8" t="s">
        <v>121</v>
      </c>
      <c r="D86" t="s">
        <v>334</v>
      </c>
      <c r="E86" t="s">
        <v>38</v>
      </c>
      <c r="F86" s="5">
        <v>100</v>
      </c>
      <c r="G86" s="5">
        <v>0</v>
      </c>
      <c r="H86" s="5">
        <v>329054.29</v>
      </c>
      <c r="I86" s="9">
        <v>0.9</v>
      </c>
      <c r="J86" s="8" t="s">
        <v>284</v>
      </c>
    </row>
    <row r="87" spans="1:10" x14ac:dyDescent="0.25">
      <c r="A87" t="s">
        <v>285</v>
      </c>
      <c r="B87" t="s">
        <v>98</v>
      </c>
      <c r="C87" s="8" t="s">
        <v>286</v>
      </c>
      <c r="D87" t="s">
        <v>335</v>
      </c>
      <c r="E87" t="s">
        <v>131</v>
      </c>
      <c r="F87" s="5">
        <v>1500</v>
      </c>
      <c r="G87" s="5">
        <v>0</v>
      </c>
      <c r="H87" s="5">
        <v>327554.29</v>
      </c>
      <c r="I87" s="9">
        <v>0.9</v>
      </c>
      <c r="J87" s="8" t="s">
        <v>287</v>
      </c>
    </row>
    <row r="88" spans="1:10" x14ac:dyDescent="0.25">
      <c r="A88" t="s">
        <v>97</v>
      </c>
      <c r="B88" t="s">
        <v>98</v>
      </c>
      <c r="C88" s="8" t="s">
        <v>99</v>
      </c>
      <c r="D88" t="s">
        <v>337</v>
      </c>
      <c r="E88" t="s">
        <v>43</v>
      </c>
      <c r="F88" s="5">
        <v>0</v>
      </c>
      <c r="G88" s="5">
        <v>240807.19</v>
      </c>
      <c r="H88" s="5">
        <v>568361.48</v>
      </c>
      <c r="I88" s="9">
        <v>0.95</v>
      </c>
      <c r="J88" s="8" t="s">
        <v>100</v>
      </c>
    </row>
    <row r="89" spans="1:10" x14ac:dyDescent="0.25">
      <c r="A89" t="s">
        <v>288</v>
      </c>
      <c r="B89" t="s">
        <v>98</v>
      </c>
      <c r="C89" s="8" t="s">
        <v>172</v>
      </c>
      <c r="D89" t="s">
        <v>338</v>
      </c>
      <c r="E89" t="s">
        <v>153</v>
      </c>
      <c r="F89" s="5">
        <v>18068.6</v>
      </c>
      <c r="G89" s="5">
        <v>0</v>
      </c>
      <c r="H89" s="5">
        <v>550292.88</v>
      </c>
      <c r="I89" s="9">
        <v>0.9</v>
      </c>
      <c r="J89" s="8" t="s">
        <v>289</v>
      </c>
    </row>
    <row r="90" spans="1:10" x14ac:dyDescent="0.25">
      <c r="A90" t="s">
        <v>290</v>
      </c>
      <c r="B90" t="s">
        <v>98</v>
      </c>
      <c r="C90" s="8" t="s">
        <v>121</v>
      </c>
      <c r="D90" t="s">
        <v>336</v>
      </c>
      <c r="E90" t="s">
        <v>134</v>
      </c>
      <c r="F90" s="5">
        <v>25</v>
      </c>
      <c r="G90" s="5">
        <v>0</v>
      </c>
      <c r="H90" s="5">
        <v>550267.88</v>
      </c>
      <c r="I90" s="9">
        <v>0.9</v>
      </c>
      <c r="J90" s="8" t="s">
        <v>291</v>
      </c>
    </row>
    <row r="91" spans="1:10" x14ac:dyDescent="0.25">
      <c r="A91" t="s">
        <v>292</v>
      </c>
      <c r="B91" t="s">
        <v>98</v>
      </c>
      <c r="C91" s="8" t="s">
        <v>152</v>
      </c>
      <c r="D91" t="s">
        <v>338</v>
      </c>
      <c r="E91" t="s">
        <v>153</v>
      </c>
      <c r="F91" s="5">
        <v>7324.05</v>
      </c>
      <c r="G91" s="5">
        <v>0</v>
      </c>
      <c r="H91" s="5">
        <v>542943.83</v>
      </c>
      <c r="I91" s="9">
        <v>0.9</v>
      </c>
      <c r="J91" s="8" t="s">
        <v>293</v>
      </c>
    </row>
    <row r="92" spans="1:10" x14ac:dyDescent="0.25">
      <c r="A92" t="s">
        <v>294</v>
      </c>
      <c r="B92" t="s">
        <v>98</v>
      </c>
      <c r="C92" s="8" t="s">
        <v>121</v>
      </c>
      <c r="D92" t="s">
        <v>336</v>
      </c>
      <c r="E92" t="s">
        <v>134</v>
      </c>
      <c r="F92" s="5">
        <v>25</v>
      </c>
      <c r="G92" s="5">
        <v>0</v>
      </c>
      <c r="H92" s="5">
        <v>542918.83</v>
      </c>
      <c r="I92" s="9">
        <v>0.9</v>
      </c>
      <c r="J92" s="8" t="s">
        <v>295</v>
      </c>
    </row>
    <row r="93" spans="1:10" x14ac:dyDescent="0.25">
      <c r="A93" t="s">
        <v>101</v>
      </c>
      <c r="B93" t="s">
        <v>98</v>
      </c>
      <c r="C93" s="8" t="s">
        <v>102</v>
      </c>
      <c r="D93" t="s">
        <v>334</v>
      </c>
      <c r="E93" t="s">
        <v>38</v>
      </c>
      <c r="F93" s="5">
        <v>0</v>
      </c>
      <c r="G93" s="5">
        <v>322931</v>
      </c>
      <c r="H93" s="5">
        <v>865849.83</v>
      </c>
      <c r="I93" s="9">
        <v>0.6</v>
      </c>
      <c r="J93" s="8" t="s">
        <v>103</v>
      </c>
    </row>
    <row r="94" spans="1:10" x14ac:dyDescent="0.25">
      <c r="A94" t="s">
        <v>296</v>
      </c>
      <c r="B94" t="s">
        <v>297</v>
      </c>
      <c r="C94" s="8" t="s">
        <v>286</v>
      </c>
      <c r="D94" t="s">
        <v>335</v>
      </c>
      <c r="E94" t="s">
        <v>131</v>
      </c>
      <c r="F94" s="5">
        <v>6000</v>
      </c>
      <c r="G94" s="5">
        <v>0</v>
      </c>
      <c r="H94" s="5">
        <v>859849.83</v>
      </c>
      <c r="I94" s="9">
        <v>0.9</v>
      </c>
      <c r="J94" s="8" t="s">
        <v>298</v>
      </c>
    </row>
    <row r="95" spans="1:10" x14ac:dyDescent="0.25">
      <c r="A95" t="s">
        <v>299</v>
      </c>
      <c r="B95" t="s">
        <v>297</v>
      </c>
      <c r="C95" s="8" t="s">
        <v>300</v>
      </c>
      <c r="D95" t="s">
        <v>338</v>
      </c>
      <c r="E95" t="s">
        <v>153</v>
      </c>
      <c r="F95" s="5">
        <v>51450</v>
      </c>
      <c r="G95" s="5">
        <v>0</v>
      </c>
      <c r="H95" s="5">
        <v>808399.83</v>
      </c>
      <c r="I95" s="9">
        <v>0.8</v>
      </c>
      <c r="J95" s="8" t="s">
        <v>301</v>
      </c>
    </row>
    <row r="96" spans="1:10" x14ac:dyDescent="0.25">
      <c r="A96" t="s">
        <v>302</v>
      </c>
      <c r="B96" t="s">
        <v>105</v>
      </c>
      <c r="C96" s="8" t="s">
        <v>187</v>
      </c>
      <c r="D96" t="s">
        <v>338</v>
      </c>
      <c r="E96" t="s">
        <v>153</v>
      </c>
      <c r="F96" s="5">
        <v>277000</v>
      </c>
      <c r="G96" s="5">
        <v>0</v>
      </c>
      <c r="H96" s="5">
        <v>531399.83</v>
      </c>
      <c r="I96" s="9">
        <v>0.7</v>
      </c>
      <c r="J96" s="8" t="s">
        <v>303</v>
      </c>
    </row>
    <row r="97" spans="1:10" x14ac:dyDescent="0.25">
      <c r="A97" t="s">
        <v>304</v>
      </c>
      <c r="B97" t="s">
        <v>105</v>
      </c>
      <c r="C97" s="8" t="s">
        <v>305</v>
      </c>
      <c r="D97" t="s">
        <v>336</v>
      </c>
      <c r="E97" t="s">
        <v>134</v>
      </c>
      <c r="F97" s="5">
        <v>100</v>
      </c>
      <c r="G97" s="5">
        <v>0</v>
      </c>
      <c r="H97" s="5">
        <v>531299.83</v>
      </c>
      <c r="I97" s="9">
        <v>0.9</v>
      </c>
      <c r="J97" s="8" t="s">
        <v>306</v>
      </c>
    </row>
    <row r="98" spans="1:10" x14ac:dyDescent="0.25">
      <c r="A98" t="s">
        <v>104</v>
      </c>
      <c r="B98" t="s">
        <v>105</v>
      </c>
      <c r="C98" s="8" t="s">
        <v>99</v>
      </c>
      <c r="D98" t="s">
        <v>337</v>
      </c>
      <c r="E98" t="s">
        <v>43</v>
      </c>
      <c r="F98" s="5">
        <v>0</v>
      </c>
      <c r="G98" s="5">
        <v>15890.33</v>
      </c>
      <c r="H98" s="5">
        <v>547190.16</v>
      </c>
      <c r="I98" s="9">
        <v>0.95</v>
      </c>
      <c r="J98" s="8" t="s">
        <v>106</v>
      </c>
    </row>
    <row r="99" spans="1:10" x14ac:dyDescent="0.25">
      <c r="A99" t="s">
        <v>307</v>
      </c>
      <c r="B99" t="s">
        <v>308</v>
      </c>
      <c r="C99" s="8" t="s">
        <v>141</v>
      </c>
      <c r="D99" t="s">
        <v>335</v>
      </c>
      <c r="E99" t="s">
        <v>131</v>
      </c>
      <c r="F99" s="5">
        <v>11000</v>
      </c>
      <c r="G99" s="5">
        <v>0</v>
      </c>
      <c r="H99" s="5">
        <v>536190.16</v>
      </c>
      <c r="I99" s="9">
        <v>0.9</v>
      </c>
      <c r="J99" s="8" t="s">
        <v>142</v>
      </c>
    </row>
    <row r="100" spans="1:10" x14ac:dyDescent="0.25">
      <c r="A100" t="s">
        <v>309</v>
      </c>
      <c r="B100" t="s">
        <v>310</v>
      </c>
      <c r="C100" s="8" t="s">
        <v>311</v>
      </c>
      <c r="D100" t="s">
        <v>338</v>
      </c>
      <c r="E100" t="s">
        <v>153</v>
      </c>
      <c r="F100" s="5">
        <v>6650</v>
      </c>
      <c r="G100" s="5">
        <v>0</v>
      </c>
      <c r="H100" s="5">
        <v>529540.16</v>
      </c>
      <c r="I100" s="9">
        <v>0.9</v>
      </c>
      <c r="J100" s="8" t="s">
        <v>312</v>
      </c>
    </row>
    <row r="101" spans="1:10" x14ac:dyDescent="0.25">
      <c r="A101" t="s">
        <v>313</v>
      </c>
      <c r="B101" t="s">
        <v>310</v>
      </c>
      <c r="C101" s="8" t="s">
        <v>121</v>
      </c>
      <c r="D101" t="s">
        <v>336</v>
      </c>
      <c r="E101" t="s">
        <v>134</v>
      </c>
      <c r="F101" s="5">
        <v>25</v>
      </c>
      <c r="G101" s="5">
        <v>0</v>
      </c>
      <c r="H101" s="5">
        <v>529515.16</v>
      </c>
      <c r="I101" s="9">
        <v>0.9</v>
      </c>
      <c r="J101" s="8" t="s">
        <v>267</v>
      </c>
    </row>
    <row r="102" spans="1:10" x14ac:dyDescent="0.25">
      <c r="A102" t="s">
        <v>314</v>
      </c>
      <c r="B102" t="s">
        <v>310</v>
      </c>
      <c r="C102" s="8" t="s">
        <v>286</v>
      </c>
      <c r="D102" t="s">
        <v>335</v>
      </c>
      <c r="E102" t="s">
        <v>131</v>
      </c>
      <c r="F102" s="5">
        <v>4000</v>
      </c>
      <c r="G102" s="5">
        <v>0</v>
      </c>
      <c r="H102" s="5">
        <v>525515.16</v>
      </c>
      <c r="I102" s="9">
        <v>0.9</v>
      </c>
      <c r="J102" s="8" t="s">
        <v>315</v>
      </c>
    </row>
    <row r="103" spans="1:10" x14ac:dyDescent="0.25">
      <c r="A103" t="s">
        <v>316</v>
      </c>
      <c r="B103" t="s">
        <v>317</v>
      </c>
      <c r="C103" s="8" t="s">
        <v>318</v>
      </c>
      <c r="D103" t="s">
        <v>338</v>
      </c>
      <c r="E103" t="s">
        <v>145</v>
      </c>
      <c r="F103" s="5">
        <v>6702</v>
      </c>
      <c r="G103" s="5">
        <v>0</v>
      </c>
      <c r="H103" s="5">
        <v>518813.16</v>
      </c>
      <c r="I103" s="9">
        <v>0.9</v>
      </c>
      <c r="J103" s="8" t="s">
        <v>319</v>
      </c>
    </row>
    <row r="104" spans="1:10" x14ac:dyDescent="0.25">
      <c r="A104" t="s">
        <v>320</v>
      </c>
      <c r="B104" t="s">
        <v>317</v>
      </c>
      <c r="C104" s="8" t="s">
        <v>286</v>
      </c>
      <c r="D104" t="s">
        <v>335</v>
      </c>
      <c r="E104" t="s">
        <v>131</v>
      </c>
      <c r="F104" s="5">
        <v>12000</v>
      </c>
      <c r="G104" s="5">
        <v>0</v>
      </c>
      <c r="H104" s="5">
        <v>506813.16</v>
      </c>
      <c r="I104" s="9">
        <v>0.9</v>
      </c>
      <c r="J104" s="8" t="s">
        <v>321</v>
      </c>
    </row>
    <row r="105" spans="1:10" x14ac:dyDescent="0.25">
      <c r="A105" t="s">
        <v>322</v>
      </c>
      <c r="B105" t="s">
        <v>317</v>
      </c>
      <c r="C105" s="8" t="s">
        <v>323</v>
      </c>
      <c r="D105" t="s">
        <v>338</v>
      </c>
      <c r="E105" t="s">
        <v>131</v>
      </c>
      <c r="F105" s="5">
        <v>11850</v>
      </c>
      <c r="G105" s="5">
        <v>0</v>
      </c>
      <c r="H105" s="5">
        <v>494963.16</v>
      </c>
      <c r="I105" s="9">
        <v>0.85</v>
      </c>
      <c r="J105" s="8" t="s">
        <v>324</v>
      </c>
    </row>
    <row r="106" spans="1:10" x14ac:dyDescent="0.25">
      <c r="A106" t="s">
        <v>325</v>
      </c>
      <c r="B106" t="s">
        <v>317</v>
      </c>
      <c r="C106" s="8" t="s">
        <v>121</v>
      </c>
      <c r="D106" t="s">
        <v>336</v>
      </c>
      <c r="E106" t="s">
        <v>134</v>
      </c>
      <c r="F106" s="5">
        <v>25</v>
      </c>
      <c r="G106" s="5">
        <v>0</v>
      </c>
      <c r="H106" s="5">
        <v>494938.16</v>
      </c>
      <c r="I106" s="9">
        <v>0.9</v>
      </c>
      <c r="J106" s="8" t="s">
        <v>326</v>
      </c>
    </row>
    <row r="107" spans="1:10" x14ac:dyDescent="0.25">
      <c r="A107" t="s">
        <v>327</v>
      </c>
      <c r="B107" t="s">
        <v>14</v>
      </c>
      <c r="C107" s="8" t="s">
        <v>328</v>
      </c>
      <c r="D107" t="s">
        <v>338</v>
      </c>
      <c r="E107" t="s">
        <v>145</v>
      </c>
      <c r="F107" s="5">
        <v>50000</v>
      </c>
      <c r="G107" s="5">
        <v>0</v>
      </c>
      <c r="H107" s="5">
        <v>444938.16</v>
      </c>
      <c r="I107" s="9">
        <v>0.9</v>
      </c>
      <c r="J107" s="8" t="s">
        <v>329</v>
      </c>
    </row>
    <row r="108" spans="1:10" x14ac:dyDescent="0.25">
      <c r="A108" t="s">
        <v>330</v>
      </c>
      <c r="B108" t="s">
        <v>14</v>
      </c>
      <c r="C108" s="8" t="s">
        <v>121</v>
      </c>
      <c r="D108" t="s">
        <v>336</v>
      </c>
      <c r="E108" t="s">
        <v>134</v>
      </c>
      <c r="F108" s="5">
        <v>25</v>
      </c>
      <c r="G108" s="5">
        <v>0</v>
      </c>
      <c r="H108" s="5">
        <v>444913.16</v>
      </c>
      <c r="I108" s="9">
        <v>0.9</v>
      </c>
      <c r="J108" s="8" t="s">
        <v>326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59E0B"/>
  </sheetPr>
  <dimension ref="A1:K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5" width="28" style="8" customWidth="1"/>
    <col min="6" max="6" width="24" customWidth="1"/>
    <col min="7" max="9" width="16" style="5" customWidth="1"/>
    <col min="10" max="10" width="14" style="9" customWidth="1"/>
    <col min="11" max="11" width="38" style="8" customWidth="1"/>
  </cols>
  <sheetData>
    <row r="1" spans="1:11" s="10" customFormat="1" x14ac:dyDescent="0.25">
      <c r="A1" s="10" t="s">
        <v>27</v>
      </c>
      <c r="B1" s="10" t="s">
        <v>28</v>
      </c>
      <c r="C1" s="11" t="s">
        <v>29</v>
      </c>
      <c r="D1" s="10" t="s">
        <v>341</v>
      </c>
      <c r="E1" s="11" t="s">
        <v>342</v>
      </c>
      <c r="F1" s="10" t="s">
        <v>30</v>
      </c>
      <c r="G1" s="12" t="s">
        <v>332</v>
      </c>
      <c r="H1" s="12" t="s">
        <v>333</v>
      </c>
      <c r="I1" s="12" t="s">
        <v>32</v>
      </c>
      <c r="J1" s="13" t="s">
        <v>33</v>
      </c>
      <c r="K1" s="11" t="s">
        <v>34</v>
      </c>
    </row>
    <row r="2" spans="1:11" x14ac:dyDescent="0.25">
      <c r="A2" t="s">
        <v>108</v>
      </c>
      <c r="B2" t="s">
        <v>109</v>
      </c>
      <c r="C2" s="8" t="s">
        <v>110</v>
      </c>
      <c r="D2" s="18" t="s">
        <v>343</v>
      </c>
      <c r="E2" s="8" t="s">
        <v>135</v>
      </c>
      <c r="F2" t="s">
        <v>38</v>
      </c>
      <c r="G2" s="5">
        <v>9324</v>
      </c>
      <c r="H2" s="5">
        <v>0</v>
      </c>
      <c r="I2" s="5">
        <v>323798.71</v>
      </c>
      <c r="J2" s="9">
        <v>0.8</v>
      </c>
      <c r="K2" s="8" t="s">
        <v>111</v>
      </c>
    </row>
    <row r="3" spans="1:11" x14ac:dyDescent="0.25">
      <c r="A3" t="s">
        <v>112</v>
      </c>
      <c r="B3" t="s">
        <v>36</v>
      </c>
      <c r="C3" s="8" t="s">
        <v>113</v>
      </c>
      <c r="D3" s="18" t="s">
        <v>343</v>
      </c>
      <c r="E3" s="8" t="s">
        <v>135</v>
      </c>
      <c r="F3" t="s">
        <v>38</v>
      </c>
      <c r="G3" s="5">
        <v>7200</v>
      </c>
      <c r="H3" s="5">
        <v>0</v>
      </c>
      <c r="I3" s="5">
        <v>314519.71</v>
      </c>
      <c r="J3" s="9">
        <v>0.7</v>
      </c>
      <c r="K3" s="8" t="s">
        <v>114</v>
      </c>
    </row>
    <row r="4" spans="1:11" x14ac:dyDescent="0.25">
      <c r="A4" t="s">
        <v>115</v>
      </c>
      <c r="B4" t="s">
        <v>116</v>
      </c>
      <c r="C4" s="8" t="s">
        <v>117</v>
      </c>
      <c r="D4" s="18" t="s">
        <v>343</v>
      </c>
      <c r="E4" s="8" t="s">
        <v>135</v>
      </c>
      <c r="F4" t="s">
        <v>38</v>
      </c>
      <c r="G4" s="5">
        <v>7150</v>
      </c>
      <c r="H4" s="5">
        <v>0</v>
      </c>
      <c r="I4" s="5">
        <v>307319.71</v>
      </c>
      <c r="J4" s="9">
        <v>0.8</v>
      </c>
      <c r="K4" s="8" t="s">
        <v>118</v>
      </c>
    </row>
    <row r="5" spans="1:11" x14ac:dyDescent="0.25">
      <c r="A5" t="s">
        <v>119</v>
      </c>
      <c r="B5" t="s">
        <v>120</v>
      </c>
      <c r="C5" s="8" t="s">
        <v>121</v>
      </c>
      <c r="D5" s="18" t="s">
        <v>343</v>
      </c>
      <c r="E5" s="8" t="s">
        <v>135</v>
      </c>
      <c r="F5" t="s">
        <v>38</v>
      </c>
      <c r="G5" s="5">
        <v>25</v>
      </c>
      <c r="H5" s="5">
        <v>0</v>
      </c>
      <c r="I5" s="5">
        <v>300174.71</v>
      </c>
      <c r="J5" s="9">
        <v>1</v>
      </c>
      <c r="K5" s="8" t="s">
        <v>122</v>
      </c>
    </row>
    <row r="6" spans="1:11" x14ac:dyDescent="0.25">
      <c r="A6" t="s">
        <v>123</v>
      </c>
      <c r="B6" t="s">
        <v>120</v>
      </c>
      <c r="C6" s="8" t="s">
        <v>124</v>
      </c>
      <c r="D6" s="18" t="s">
        <v>343</v>
      </c>
      <c r="E6" s="8" t="s">
        <v>135</v>
      </c>
      <c r="F6" t="s">
        <v>38</v>
      </c>
      <c r="G6" s="5">
        <v>560537.1</v>
      </c>
      <c r="H6" s="5">
        <v>0</v>
      </c>
      <c r="I6" s="5">
        <v>300149.71</v>
      </c>
      <c r="J6" s="9">
        <v>0.9</v>
      </c>
      <c r="K6" s="8" t="s">
        <v>125</v>
      </c>
    </row>
    <row r="7" spans="1:11" x14ac:dyDescent="0.25">
      <c r="A7" t="s">
        <v>126</v>
      </c>
      <c r="B7" t="s">
        <v>127</v>
      </c>
      <c r="C7" s="8" t="s">
        <v>121</v>
      </c>
      <c r="D7" s="18" t="s">
        <v>343</v>
      </c>
      <c r="E7" s="8" t="s">
        <v>135</v>
      </c>
      <c r="F7" t="s">
        <v>38</v>
      </c>
      <c r="G7" s="5">
        <v>25</v>
      </c>
      <c r="H7" s="5">
        <v>0</v>
      </c>
      <c r="I7" s="5">
        <v>512868.24</v>
      </c>
      <c r="J7" s="9">
        <v>0.9</v>
      </c>
      <c r="K7" s="8" t="s">
        <v>128</v>
      </c>
    </row>
    <row r="8" spans="1:11" x14ac:dyDescent="0.25">
      <c r="A8" t="s">
        <v>186</v>
      </c>
      <c r="B8" t="s">
        <v>78</v>
      </c>
      <c r="C8" s="8" t="s">
        <v>187</v>
      </c>
      <c r="D8" s="18" t="s">
        <v>343</v>
      </c>
      <c r="E8" s="8" t="s">
        <v>135</v>
      </c>
      <c r="F8" t="s">
        <v>38</v>
      </c>
      <c r="G8" s="5">
        <v>277000</v>
      </c>
      <c r="H8" s="5">
        <v>0</v>
      </c>
      <c r="I8" s="5">
        <v>480516.16</v>
      </c>
      <c r="J8" s="9">
        <v>0.6</v>
      </c>
      <c r="K8" s="8" t="s">
        <v>188</v>
      </c>
    </row>
    <row r="9" spans="1:11" x14ac:dyDescent="0.25">
      <c r="A9" t="s">
        <v>195</v>
      </c>
      <c r="B9" t="s">
        <v>78</v>
      </c>
      <c r="C9" s="8" t="s">
        <v>196</v>
      </c>
      <c r="D9" s="18" t="s">
        <v>343</v>
      </c>
      <c r="E9" s="8" t="s">
        <v>135</v>
      </c>
      <c r="F9" t="s">
        <v>38</v>
      </c>
      <c r="G9" s="5">
        <v>11000</v>
      </c>
      <c r="H9" s="5">
        <v>0</v>
      </c>
      <c r="I9" s="5">
        <v>434416.16</v>
      </c>
      <c r="J9" s="9">
        <v>0.5</v>
      </c>
      <c r="K9" s="8" t="s">
        <v>197</v>
      </c>
    </row>
    <row r="10" spans="1:11" x14ac:dyDescent="0.25">
      <c r="A10" t="s">
        <v>208</v>
      </c>
      <c r="B10" t="s">
        <v>205</v>
      </c>
      <c r="C10" s="8" t="s">
        <v>209</v>
      </c>
      <c r="D10" s="18" t="s">
        <v>343</v>
      </c>
      <c r="E10" s="8" t="s">
        <v>135</v>
      </c>
      <c r="F10" t="s">
        <v>38</v>
      </c>
      <c r="G10" s="5">
        <v>1500</v>
      </c>
      <c r="H10" s="5">
        <v>0</v>
      </c>
      <c r="I10" s="5">
        <v>381166.16</v>
      </c>
      <c r="J10" s="9">
        <v>0.6</v>
      </c>
      <c r="K10" s="8" t="s">
        <v>210</v>
      </c>
    </row>
    <row r="11" spans="1:11" x14ac:dyDescent="0.25">
      <c r="A11" t="s">
        <v>228</v>
      </c>
      <c r="B11" t="s">
        <v>229</v>
      </c>
      <c r="C11" s="8" t="s">
        <v>137</v>
      </c>
      <c r="D11" s="18" t="s">
        <v>343</v>
      </c>
      <c r="E11" s="8" t="s">
        <v>135</v>
      </c>
      <c r="F11" t="s">
        <v>38</v>
      </c>
      <c r="G11" s="5">
        <v>400</v>
      </c>
      <c r="H11" s="5">
        <v>0</v>
      </c>
      <c r="I11" s="5">
        <v>279863.81</v>
      </c>
      <c r="J11" s="9">
        <v>0.9</v>
      </c>
      <c r="K11" s="8" t="s">
        <v>230</v>
      </c>
    </row>
    <row r="12" spans="1:11" x14ac:dyDescent="0.25">
      <c r="A12" t="s">
        <v>283</v>
      </c>
      <c r="B12" t="s">
        <v>98</v>
      </c>
      <c r="C12" s="8" t="s">
        <v>121</v>
      </c>
      <c r="D12" s="18" t="s">
        <v>343</v>
      </c>
      <c r="E12" s="8" t="s">
        <v>135</v>
      </c>
      <c r="F12" t="s">
        <v>38</v>
      </c>
      <c r="G12" s="5">
        <v>100</v>
      </c>
      <c r="H12" s="5">
        <v>0</v>
      </c>
      <c r="I12" s="5">
        <v>329054.29</v>
      </c>
      <c r="J12" s="9">
        <v>0.9</v>
      </c>
      <c r="K12" s="8" t="s">
        <v>284</v>
      </c>
    </row>
    <row r="13" spans="1:11" x14ac:dyDescent="0.25">
      <c r="A13" t="s">
        <v>35</v>
      </c>
      <c r="B13" t="s">
        <v>36</v>
      </c>
      <c r="C13" s="8" t="s">
        <v>37</v>
      </c>
      <c r="D13" s="19" t="s">
        <v>344</v>
      </c>
      <c r="E13" s="8" t="s">
        <v>135</v>
      </c>
      <c r="F13" t="s">
        <v>38</v>
      </c>
      <c r="G13" s="5">
        <v>0</v>
      </c>
      <c r="H13" s="5">
        <v>1500</v>
      </c>
      <c r="I13" s="5">
        <v>315474.71</v>
      </c>
      <c r="J13" s="9">
        <v>0.9</v>
      </c>
      <c r="K13" s="8" t="s">
        <v>39</v>
      </c>
    </row>
    <row r="14" spans="1:11" x14ac:dyDescent="0.25">
      <c r="A14" t="s">
        <v>101</v>
      </c>
      <c r="B14" t="s">
        <v>98</v>
      </c>
      <c r="C14" s="8" t="s">
        <v>102</v>
      </c>
      <c r="D14" s="19" t="s">
        <v>344</v>
      </c>
      <c r="E14" s="8" t="s">
        <v>135</v>
      </c>
      <c r="F14" t="s">
        <v>38</v>
      </c>
      <c r="G14" s="5">
        <v>0</v>
      </c>
      <c r="H14" s="5">
        <v>322931</v>
      </c>
      <c r="I14" s="5">
        <v>865849.83</v>
      </c>
      <c r="J14" s="9">
        <v>0.6</v>
      </c>
      <c r="K14" s="8" t="s">
        <v>103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Income</vt:lpstr>
      <vt:lpstr>Expenses</vt:lpstr>
      <vt:lpstr>All transactions</vt:lpstr>
      <vt:lpstr>Unclear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TaxDesk</dc:creator>
  <dc:title/>
  <dc:subject/>
  <dc:description/>
  <cp:keywords/>
  <cp:category/>
  <cp:lastModifiedBy>Unknown</cp:lastModifiedBy>
  <dcterms:created xsi:type="dcterms:W3CDTF">2026-10-20T08:43:18Z</dcterms:created>
  <dcterms:modified xsi:type="dcterms:W3CDTF">2026-10-20T08:43:18Z</dcterms:modified>
</cp:coreProperties>
</file>