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it or loss" state="visible" r:id="rId4"/>
    <sheet sheetId="2" name="Note 1 - Revenue" state="visible" r:id="rId5"/>
    <sheet sheetId="3" name="Note 2 - Cost of services" state="visible" r:id="rId6"/>
    <sheet sheetId="4" name="Note 3 - Other operating inc" state="visible" r:id="rId7"/>
    <sheet sheetId="5" name="Note 4 - Administrative exp" state="visible" r:id="rId8"/>
    <sheet sheetId="6" name="Note 5 - Selling &amp; marketing" state="visible" r:id="rId9"/>
    <sheet sheetId="7" name="Not in profit or loss" state="visible" r:id="rId10"/>
    <sheet sheetId="8" name="Awaiting clarification" state="visible" r:id="rId11"/>
  </sheets>
  <calcPr calcId="171027"/>
</workbook>
</file>

<file path=xl/sharedStrings.xml><?xml version="1.0" encoding="utf-8"?>
<sst xmlns="http://schemas.openxmlformats.org/spreadsheetml/2006/main" count="495" uniqueCount="243">
  <si>
    <t>TEST COMPANY (PVT)LTD</t>
  </si>
  <si>
    <t>Statement of profit or loss</t>
  </si>
  <si>
    <t>For the period 01-Jan-25 to 16-Jul-26</t>
  </si>
  <si>
    <t>Draft: 13 transactions awaiting clarification are not included</t>
  </si>
  <si>
    <t>Particulars</t>
  </si>
  <si>
    <t>Note</t>
  </si>
  <si>
    <t>Amount</t>
  </si>
  <si>
    <t>Revenue</t>
  </si>
  <si>
    <t>Cost of services</t>
  </si>
  <si>
    <t>GROSS PROFIT / (LOSS)</t>
  </si>
  <si>
    <t/>
  </si>
  <si>
    <t>Other operating income</t>
  </si>
  <si>
    <t>Administrative expenses</t>
  </si>
  <si>
    <t>Selling and marketing expenses</t>
  </si>
  <si>
    <t>OPERATING PROFIT / (LOSS)</t>
  </si>
  <si>
    <t>Finance income</t>
  </si>
  <si>
    <t>Finance costs</t>
  </si>
  <si>
    <t>PROFIT / (LOSS) BEFORE INCOME TAX</t>
  </si>
  <si>
    <t>Income tax expense</t>
  </si>
  <si>
    <t>PROFIT / (LOSS) FOR THE PERIOD</t>
  </si>
  <si>
    <t>Row ID</t>
  </si>
  <si>
    <t>Date</t>
  </si>
  <si>
    <t>Description</t>
  </si>
  <si>
    <t>Category</t>
  </si>
  <si>
    <t>TE-0010</t>
  </si>
  <si>
    <t>29-Apr-26</t>
  </si>
  <si>
    <t>Inward RTGS STP LK CBHC10206</t>
  </si>
  <si>
    <t>Company Income</t>
  </si>
  <si>
    <t>TE-0023</t>
  </si>
  <si>
    <t>04-May-26</t>
  </si>
  <si>
    <t>MOU6122FMBLGDGJ ISLIPS 7719968</t>
  </si>
  <si>
    <t>TE-0024</t>
  </si>
  <si>
    <t>CEFTS/6083/WEALTHTRUST SEC/WTSL-JCR-CPNMAT Investment coupon interest</t>
  </si>
  <si>
    <t>TE-0028</t>
  </si>
  <si>
    <t>05-May-26</t>
  </si>
  <si>
    <t>Inward RTGS 914D84026050083</t>
  </si>
  <si>
    <t>TE-0029</t>
  </si>
  <si>
    <t>Cash Deposit - CRM - BORELLA</t>
  </si>
  <si>
    <t>TE-0031</t>
  </si>
  <si>
    <t>06-May-26</t>
  </si>
  <si>
    <t>W Unamboowe - May 2026</t>
  </si>
  <si>
    <t>TE-0033</t>
  </si>
  <si>
    <t>Cash Deposit - CRM - IOC KIRIMANDALA MW NARA</t>
  </si>
  <si>
    <t>TE-0038</t>
  </si>
  <si>
    <t>08-May-26</t>
  </si>
  <si>
    <t>Inward RTGS 914D84026050287</t>
  </si>
  <si>
    <t>TE-0045</t>
  </si>
  <si>
    <t>10-May-26</t>
  </si>
  <si>
    <t>CEFTS/6278/Saiyy Chehan Sa/Chehan Havies</t>
  </si>
  <si>
    <t>TE-0068</t>
  </si>
  <si>
    <t>19-Jun-26</t>
  </si>
  <si>
    <t>Inward RTGS STP LK CBHC26934</t>
  </si>
  <si>
    <t>TE-0070</t>
  </si>
  <si>
    <t>22-Jun-26</t>
  </si>
  <si>
    <t>CEFTS/6135/GA ISMAIL/GA ISMAIL</t>
  </si>
  <si>
    <t>TE-0081</t>
  </si>
  <si>
    <t>28-Jun-26</t>
  </si>
  <si>
    <t>CEFTS/6978/Deypusha Shanil/S Samarasinghe</t>
  </si>
  <si>
    <t>TE-0087</t>
  </si>
  <si>
    <t>08-Jul-26</t>
  </si>
  <si>
    <t>CEFTS/6010//CEFT Transaction</t>
  </si>
  <si>
    <t>TE-0097</t>
  </si>
  <si>
    <t>10-Jul-26</t>
  </si>
  <si>
    <t>Total</t>
  </si>
  <si>
    <t>TE-0017</t>
  </si>
  <si>
    <t>01-May-26</t>
  </si>
  <si>
    <t>CEFTS/6083/FT/HNB/American Premium Water Systems P</t>
  </si>
  <si>
    <t>Direct Cost</t>
  </si>
  <si>
    <t>TE-0034</t>
  </si>
  <si>
    <t>07-May-26</t>
  </si>
  <si>
    <t>CEFTS/6214/FT/NDB/Maars Pharmacy and Grocery/11100</t>
  </si>
  <si>
    <t>Direct Cost (Cost of Sales)</t>
  </si>
  <si>
    <t>TE-0042</t>
  </si>
  <si>
    <t>NTB AC FT/NTB/011212042754</t>
  </si>
  <si>
    <t>TE-0050</t>
  </si>
  <si>
    <t>16-May-26</t>
  </si>
  <si>
    <t>TE-0052</t>
  </si>
  <si>
    <t>17-May-26</t>
  </si>
  <si>
    <t>CEFTS/6278/FT/Sampath/H Abdeen/001850027467/T Shir</t>
  </si>
  <si>
    <t>TE-0054</t>
  </si>
  <si>
    <t>CEFTS/6278/FT/Sampath/G Abdeen/101853986216/Abdeen</t>
  </si>
  <si>
    <t>TE-0056</t>
  </si>
  <si>
    <t>18-May-26</t>
  </si>
  <si>
    <t>TE-0061</t>
  </si>
  <si>
    <t>15-Jun-26</t>
  </si>
  <si>
    <t>TE-0073</t>
  </si>
  <si>
    <t>24-Jun-26</t>
  </si>
  <si>
    <t>TE-0088</t>
  </si>
  <si>
    <t>TE-0090</t>
  </si>
  <si>
    <t>TE-0094</t>
  </si>
  <si>
    <t>09-Jul-26</t>
  </si>
  <si>
    <t>June 2026</t>
  </si>
  <si>
    <t>TE-0095</t>
  </si>
  <si>
    <t>01246033</t>
  </si>
  <si>
    <t>TE-0099</t>
  </si>
  <si>
    <t>14-Jul-26</t>
  </si>
  <si>
    <t>CEFTS/6083/FT/HNB/H M Akbarsha/036010004049/Beef</t>
  </si>
  <si>
    <t>TE-0019</t>
  </si>
  <si>
    <t>CEFTS/6278/Don Sandeeptha /House deposit return</t>
  </si>
  <si>
    <t>Refund</t>
  </si>
  <si>
    <t>TE-0021</t>
  </si>
  <si>
    <t>02-May-26</t>
  </si>
  <si>
    <t>TE-0066</t>
  </si>
  <si>
    <t>16-Jun-26</t>
  </si>
  <si>
    <t>CEFTS/6056/SPEX AND CONTAC/Refund on Oakley USA fr</t>
  </si>
  <si>
    <t>Needs Review</t>
  </si>
  <si>
    <t>TE-0009</t>
  </si>
  <si>
    <t>CEFTS Charges</t>
  </si>
  <si>
    <t>Bank Charges</t>
  </si>
  <si>
    <t>TE-0013</t>
  </si>
  <si>
    <t>30-Apr-26</t>
  </si>
  <si>
    <t>CEFTS/6010/FT/BOC/S H A N K Seneviratne/0086559398 Staff Salary</t>
  </si>
  <si>
    <t>Administrative Expenses</t>
  </si>
  <si>
    <t>TE-0014</t>
  </si>
  <si>
    <t>TE-0015</t>
  </si>
  <si>
    <t>CEFTS/6056/FT/Commercial/M.P. Priyadarshani/8004687 Staff Salary</t>
  </si>
  <si>
    <t>TE-0016</t>
  </si>
  <si>
    <t>TE-0018</t>
  </si>
  <si>
    <t>TE-0025</t>
  </si>
  <si>
    <t>April 2026</t>
  </si>
  <si>
    <t>TE-0027</t>
  </si>
  <si>
    <t>TE-0030</t>
  </si>
  <si>
    <t>CC Payment</t>
  </si>
  <si>
    <t>TE-0035</t>
  </si>
  <si>
    <t>TE-0037</t>
  </si>
  <si>
    <t>TE-0041</t>
  </si>
  <si>
    <t>SI Execution Charge for Si Srl No. 01246033</t>
  </si>
  <si>
    <t>TE-0044</t>
  </si>
  <si>
    <t>TE-0046</t>
  </si>
  <si>
    <t>11-May-26</t>
  </si>
  <si>
    <t>CEFTS/6056/FT/Commercial/K H Ranjani/8330013721/Ma</t>
  </si>
  <si>
    <t>TE-0047</t>
  </si>
  <si>
    <t>TE-0048</t>
  </si>
  <si>
    <t>13-May-26</t>
  </si>
  <si>
    <t>April - May 2026 Electricity Bill</t>
  </si>
  <si>
    <t>TE-0051</t>
  </si>
  <si>
    <t>TE-0053</t>
  </si>
  <si>
    <t>TE-0055</t>
  </si>
  <si>
    <t>TE-0057</t>
  </si>
  <si>
    <t>TE-0058</t>
  </si>
  <si>
    <t>22-May-26</t>
  </si>
  <si>
    <t>CEFTS/6056/FT/Commercial/M P Priyadarshani/8004687</t>
  </si>
  <si>
    <t>TE-0062</t>
  </si>
  <si>
    <t>TE-0067</t>
  </si>
  <si>
    <t>17-Jun-26</t>
  </si>
  <si>
    <t>May - June 2026</t>
  </si>
  <si>
    <t>TE-0071</t>
  </si>
  <si>
    <t>23-Jun-26</t>
  </si>
  <si>
    <t>CEFTS/6038/Card pmt/SCB/C R Jacob /xxxx-7432/Credi</t>
  </si>
  <si>
    <t>TE-0072</t>
  </si>
  <si>
    <t>TE-0074</t>
  </si>
  <si>
    <t>TE-0076</t>
  </si>
  <si>
    <t>26-Jun-26</t>
  </si>
  <si>
    <t>CEFTS/6010/FT/BOC/M N Nilani/8822563/Salary June 2</t>
  </si>
  <si>
    <t>TE-0077</t>
  </si>
  <si>
    <t>TE-0078</t>
  </si>
  <si>
    <t>CEFTS/6010/FT/BOC/S A D A J. Appuhami/5140113/Salary</t>
  </si>
  <si>
    <t>TE-0079</t>
  </si>
  <si>
    <t>TE-0083</t>
  </si>
  <si>
    <t>29-Jun-26</t>
  </si>
  <si>
    <t>CEFTS/6135/FT/PB/C Srividhya/145200160019120/June</t>
  </si>
  <si>
    <t>TE-0084</t>
  </si>
  <si>
    <t>TE-0089</t>
  </si>
  <si>
    <t>TE-0091</t>
  </si>
  <si>
    <t>TE-0096</t>
  </si>
  <si>
    <t>SI Execution Charge for SI Sr No. 01246033</t>
  </si>
  <si>
    <t>TE-0100</t>
  </si>
  <si>
    <t>TE-0102</t>
  </si>
  <si>
    <t>15-Jul-26</t>
  </si>
  <si>
    <t>CEB June</t>
  </si>
  <si>
    <t>TE-0104</t>
  </si>
  <si>
    <t>CEFTS/6038/Card pmnt/SCB/C R Jacob /xxxx-7432/Credi</t>
  </si>
  <si>
    <t>Personal</t>
  </si>
  <si>
    <t>TE-0105</t>
  </si>
  <si>
    <t>TE-0106</t>
  </si>
  <si>
    <t>16-Jul-26</t>
  </si>
  <si>
    <t>CEFTS/6010/FT/BOC/M N Nilani/8822563/Sal sry advanc</t>
  </si>
  <si>
    <t>TE-0107</t>
  </si>
  <si>
    <t>TE-0036</t>
  </si>
  <si>
    <t>CEFTS/6287/FT/Seylan/Smart Views Technology/071012</t>
  </si>
  <si>
    <t>Sales and Marketing Expenses</t>
  </si>
  <si>
    <t>TE-0008</t>
  </si>
  <si>
    <t>CEFTS/6278/FT/Sampath/B D A P Perera/121156204247/ House Rent</t>
  </si>
  <si>
    <t>TE-0011</t>
  </si>
  <si>
    <t>Withdrawal BATTARAMULLA CRM</t>
  </si>
  <si>
    <t>TE-0012</t>
  </si>
  <si>
    <t>Withdrawal NAWALA ATM NAWA</t>
  </si>
  <si>
    <t>TE-0020</t>
  </si>
  <si>
    <t>TE-0022</t>
  </si>
  <si>
    <t>TE-0026</t>
  </si>
  <si>
    <t>CEFTS/6214/SUSAN JACOB/LOAN REPAYMENTS Loan repayment to Susan</t>
  </si>
  <si>
    <t>TE-0032</t>
  </si>
  <si>
    <t>TE-0039</t>
  </si>
  <si>
    <t>09-May-26</t>
  </si>
  <si>
    <t>Withdrawal BATTARAMULLA ATM BATT</t>
  </si>
  <si>
    <t>TE-0060</t>
  </si>
  <si>
    <t>TE-0063</t>
  </si>
  <si>
    <t>TE-0064</t>
  </si>
  <si>
    <t>TE-0065</t>
  </si>
  <si>
    <t>TE-0069</t>
  </si>
  <si>
    <t>20-Jun-26</t>
  </si>
  <si>
    <t>Withdrawal BATTARAMULLA ATM</t>
  </si>
  <si>
    <t>TE-0075</t>
  </si>
  <si>
    <t>TE-0080</t>
  </si>
  <si>
    <t>27-Jun-26</t>
  </si>
  <si>
    <t>TE-0082</t>
  </si>
  <si>
    <t>Withdrawal NAWALA ATM</t>
  </si>
  <si>
    <t>TE-0086</t>
  </si>
  <si>
    <t>Withdrawal BATTARAMULLA CRM BATT</t>
  </si>
  <si>
    <t>TE-0093</t>
  </si>
  <si>
    <t>TE-0098</t>
  </si>
  <si>
    <t>11-Jul-26</t>
  </si>
  <si>
    <t>TE-0101</t>
  </si>
  <si>
    <t>TE-0103</t>
  </si>
  <si>
    <t>Owner transfers, cash movements, personal payments and balance entries. Not included in the statement.</t>
  </si>
  <si>
    <t>TE-0001</t>
  </si>
  <si>
    <t>17-Mar-26</t>
  </si>
  <si>
    <t>CEFTS 6214/T/NDB/Maars Pharmacy and Grocery (1107)</t>
  </si>
  <si>
    <t>TE-0002</t>
  </si>
  <si>
    <t>20-Mar-26</t>
  </si>
  <si>
    <t>CEFTS 6010/T/BOCS H A N K Settlement No 086559398</t>
  </si>
  <si>
    <t>TE-0003</t>
  </si>
  <si>
    <t>CEFTS 6278/FT/Sampath M A N March Installment 1065529062</t>
  </si>
  <si>
    <t>TE-0004</t>
  </si>
  <si>
    <t>23-Mar-26</t>
  </si>
  <si>
    <t>CEFTS 6214/FT/T/NDB/Maars Pharmacy and Grocery (1107)</t>
  </si>
  <si>
    <t>TE-0005</t>
  </si>
  <si>
    <t>27-Mar-26</t>
  </si>
  <si>
    <t>TE-0006</t>
  </si>
  <si>
    <t>APP/Boc's H A N K Salary</t>
  </si>
  <si>
    <t>TE-0007</t>
  </si>
  <si>
    <t>28-Apr-26</t>
  </si>
  <si>
    <t>TE-0040</t>
  </si>
  <si>
    <t>TE-0043</t>
  </si>
  <si>
    <t>CEFTS/6056/FT/Commercial/Swaris C S/1000014813/CFH</t>
  </si>
  <si>
    <t>TE-0049</t>
  </si>
  <si>
    <t>April</t>
  </si>
  <si>
    <t>TE-0059</t>
  </si>
  <si>
    <t>14-Jun-26</t>
  </si>
  <si>
    <t>TE-0085</t>
  </si>
  <si>
    <t>TE-0092</t>
  </si>
  <si>
    <t>Stanley Unamboowe July 2026</t>
  </si>
  <si>
    <t>Not included in the statement until they are clarified as income or expense.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</si>
</sst>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(#,##0.00);&quot;-&quot;"/>
  </numFmts>
  <fonts count="7" x14ac:knownFonts="1">
    <font>
      <color theme="1"/>
      <family val="2"/>
      <scheme val="minor"/>
      <sz val="11"/>
      <name val="Calibri"/>
    </font>
    <font>
      <b/>
      <sz val="14"/>
    </font>
    <font>
      <b/>
      <sz val="12"/>
    </font>
    <font>
      <b/>
      <color rgb="B45309"/>
    </font>
    <font>
      <b/>
      <color rgb="FFFFFF"/>
    </font>
    <font>
      <b/>
    </font>
    <font>
      <i/>
      <color rgb="64748B"/>
    </font>
  </fonts>
  <fills count="4">
    <fill>
      <patternFill patternType="none"/>
    </fill>
    <fill>
      <patternFill patternType="gray125"/>
    </fill>
    <fill>
      <patternFill patternType="solid">
        <fgColor rgb="047857"/>
      </patternFill>
    </fill>
    <fill>
      <patternFill patternType="solid">
        <fgColor rgb="ECFDF5"/>
      </patternFill>
    </fill>
  </fills>
  <borders count="3">
    <border>
      <left/>
      <right/>
      <top/>
      <bottom/>
      <diagonal/>
    </border>
    <border>
      <left/>
      <right/>
      <top style="thin">
        <color rgb="A7F3D0"/>
      </top>
      <bottom/>
      <diagonal/>
    </border>
    <border>
      <left/>
      <right/>
      <top style="thin">
        <color rgb="A7F3D0"/>
      </top>
      <bottom style="double">
        <color rgb="047857"/>
      </bottom>
      <diagonal/>
    </border>
  </borders>
  <cellStyleXfs count="1">
    <xf numFmtId="0" fontId="0" fillId="0" borderId="0"/>
  </cellStyleXfs>
  <cellXfs count="26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right"/>
    </xf>
    <xf numFmtId="0" fontId="0" fillId="0" borderId="0" xfId="0" applyAlignment="1">
      <alignment horizontal="center"/>
    </xf>
    <xf numFmtId="0" fontId="5" fillId="0" borderId="0" xfId="0" applyFont="1"/>
    <xf numFmtId="0" fontId="5" fillId="3" borderId="1" xfId="0" applyFont="1" applyFill="1" applyBorder="1"/>
    <xf numFmtId="164" fontId="5" fillId="3" borderId="1" xfId="0" applyNumberFormat="1" applyFont="1" applyFill="1" applyBorder="1"/>
    <xf numFmtId="0" fontId="5" fillId="3" borderId="2" xfId="0" applyFont="1" applyFill="1" applyBorder="1"/>
    <xf numFmtId="164" fontId="5" fillId="3" borderId="2" xfId="0" applyNumberFormat="1" applyFont="1" applyFill="1" applyBorder="1"/>
    <xf numFmtId="0" fontId="0" fillId="0" borderId="0" xfId="0" applyAlignment="1">
      <alignment vertical="top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vertical="top" wrapText="1"/>
    </xf>
    <xf numFmtId="164" fontId="5" fillId="0" borderId="1" xfId="0" applyNumberFormat="1" applyFont="1" applyBorder="1"/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C18"/>
  <sheetFormatPr defaultRowHeight="15" outlineLevelRow="0" outlineLevelCol="0" x14ac:dyDescent="55"/>
  <cols>
    <col min="1" max="1" width="44" customWidth="1"/>
    <col min="2" max="2" width="10" customWidth="1"/>
    <col min="3" max="3" width="22" style="1" customWidth="1"/>
  </cols>
  <sheetData>
    <row r="1" spans="1:3" s="2" customFormat="1" x14ac:dyDescent="0.25">
      <c r="A1" s="2" t="s">
        <v>0</v>
      </c>
      <c r="C1" s="3"/>
    </row>
    <row r="2" spans="1:3" s="4" customFormat="1" x14ac:dyDescent="0.25">
      <c r="A2" s="4" t="s">
        <v>1</v>
      </c>
      <c r="C2" s="5"/>
    </row>
    <row r="3" spans="1:3" x14ac:dyDescent="0.25">
      <c r="A3" t="s">
        <v>2</v>
      </c>
      <c r="C3" s="1"/>
    </row>
    <row r="4" spans="1:3" s="6" customFormat="1" x14ac:dyDescent="0.25">
      <c r="A4" s="6" t="s">
        <v>3</v>
      </c>
      <c r="C4" s="7"/>
    </row>
    <row r="6" spans="1:3" s="8" customFormat="1" x14ac:dyDescent="0.25">
      <c r="A6" s="9" t="s">
        <v>4</v>
      </c>
      <c r="B6" s="10" t="s">
        <v>5</v>
      </c>
      <c r="C6" s="11" t="s">
        <v>6</v>
      </c>
    </row>
    <row r="7" spans="1:3" x14ac:dyDescent="0.25">
      <c r="A7" t="s">
        <v>7</v>
      </c>
      <c r="B7" s="12">
        <v>1</v>
      </c>
      <c r="C7" s="1">
        <f>'Note 1 - Revenue'!E16</f>
        <v>2869651.05</v>
      </c>
    </row>
    <row r="8" spans="1:3" x14ac:dyDescent="0.25">
      <c r="A8" t="s">
        <v>8</v>
      </c>
      <c r="B8" s="12">
        <v>2</v>
      </c>
      <c r="C8" s="1">
        <f>'Note 2 - Cost of services'!E16</f>
        <v>-452088.49</v>
      </c>
    </row>
    <row r="9" spans="1:3" s="13" customFormat="1" x14ac:dyDescent="0.25">
      <c r="A9" s="14" t="s">
        <v>9</v>
      </c>
      <c r="B9" s="14" t="s">
        <v>10</v>
      </c>
      <c r="C9" s="15">
        <f>C7+C8</f>
        <v>2417562.56</v>
      </c>
    </row>
    <row r="10" spans="1:3" x14ac:dyDescent="0.25">
      <c r="A10" t="s">
        <v>11</v>
      </c>
      <c r="B10" s="12">
        <v>3</v>
      </c>
      <c r="C10" s="1">
        <f>'Note 3 - Other operating inc'!E5</f>
        <v>2097500</v>
      </c>
    </row>
    <row r="11" spans="1:3" x14ac:dyDescent="0.25">
      <c r="A11" t="s">
        <v>12</v>
      </c>
      <c r="B11" s="12">
        <v>4</v>
      </c>
      <c r="C11" s="1">
        <f>'Note 4 - Administrative exp'!E43</f>
        <v>-949065</v>
      </c>
    </row>
    <row r="12" spans="1:3" x14ac:dyDescent="0.25">
      <c r="A12" t="s">
        <v>13</v>
      </c>
      <c r="B12" s="12">
        <v>5</v>
      </c>
      <c r="C12" s="1">
        <f>'Note 5 - Selling &amp; marketing'!E3</f>
        <v>-35450</v>
      </c>
    </row>
    <row r="13" spans="1:3" s="13" customFormat="1" x14ac:dyDescent="0.25">
      <c r="A13" s="14" t="s">
        <v>14</v>
      </c>
      <c r="B13" s="14" t="s">
        <v>10</v>
      </c>
      <c r="C13" s="15">
        <f>C9+C10+C11+C12</f>
        <v>3530547.56</v>
      </c>
    </row>
    <row r="14" spans="1:3" x14ac:dyDescent="0.25">
      <c r="A14" t="s">
        <v>15</v>
      </c>
      <c r="B14" s="12">
        <v>6</v>
      </c>
      <c r="C14" s="1">
        <v>0</v>
      </c>
    </row>
    <row r="15" spans="1:3" x14ac:dyDescent="0.25">
      <c r="A15" t="s">
        <v>16</v>
      </c>
      <c r="B15" s="12">
        <v>7</v>
      </c>
      <c r="C15" s="1">
        <v>0</v>
      </c>
    </row>
    <row r="16" spans="1:3" s="13" customFormat="1" x14ac:dyDescent="0.25">
      <c r="A16" s="14" t="s">
        <v>17</v>
      </c>
      <c r="B16" s="14" t="s">
        <v>10</v>
      </c>
      <c r="C16" s="15">
        <f>C13+C14+C15</f>
        <v>3530547.56</v>
      </c>
    </row>
    <row r="17" spans="1:3" x14ac:dyDescent="0.25">
      <c r="A17" t="s">
        <v>18</v>
      </c>
      <c r="B17" s="12">
        <v>8</v>
      </c>
      <c r="C17" s="1">
        <v>0</v>
      </c>
    </row>
    <row r="18" spans="1:3" s="13" customFormat="1" x14ac:dyDescent="0.25">
      <c r="A18" s="16" t="s">
        <v>19</v>
      </c>
      <c r="B18" s="16" t="s">
        <v>10</v>
      </c>
      <c r="C18" s="17">
        <f>C16+C17</f>
        <v>3530547.56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24</v>
      </c>
      <c r="B2" t="s">
        <v>25</v>
      </c>
      <c r="C2" s="18" t="s">
        <v>26</v>
      </c>
      <c r="D2" s="18" t="s">
        <v>27</v>
      </c>
      <c r="E2" s="1">
        <v>55144.99</v>
      </c>
    </row>
    <row r="3" spans="1:5" x14ac:dyDescent="0.25">
      <c r="A3" t="s">
        <v>28</v>
      </c>
      <c r="B3" t="s">
        <v>29</v>
      </c>
      <c r="C3" s="18" t="s">
        <v>30</v>
      </c>
      <c r="D3" s="18" t="s">
        <v>27</v>
      </c>
      <c r="E3" s="1">
        <v>50000</v>
      </c>
    </row>
    <row r="4" spans="1:5" x14ac:dyDescent="0.25">
      <c r="A4" t="s">
        <v>31</v>
      </c>
      <c r="B4" t="s">
        <v>29</v>
      </c>
      <c r="C4" s="18" t="s">
        <v>32</v>
      </c>
      <c r="D4" s="18" t="s">
        <v>27</v>
      </c>
      <c r="E4" s="1">
        <v>900000</v>
      </c>
    </row>
    <row r="5" spans="1:5" x14ac:dyDescent="0.25">
      <c r="A5" t="s">
        <v>33</v>
      </c>
      <c r="B5" t="s">
        <v>34</v>
      </c>
      <c r="C5" s="18" t="s">
        <v>35</v>
      </c>
      <c r="D5" s="18" t="s">
        <v>27</v>
      </c>
      <c r="E5" s="1">
        <v>120374.68</v>
      </c>
    </row>
    <row r="6" spans="1:5" x14ac:dyDescent="0.25">
      <c r="A6" t="s">
        <v>36</v>
      </c>
      <c r="B6" t="s">
        <v>34</v>
      </c>
      <c r="C6" s="18" t="s">
        <v>37</v>
      </c>
      <c r="D6" s="18" t="s">
        <v>27</v>
      </c>
      <c r="E6" s="1">
        <v>200000</v>
      </c>
    </row>
    <row r="7" spans="1:5" x14ac:dyDescent="0.25">
      <c r="A7" t="s">
        <v>38</v>
      </c>
      <c r="B7" t="s">
        <v>39</v>
      </c>
      <c r="C7" s="18" t="s">
        <v>40</v>
      </c>
      <c r="D7" s="18" t="s">
        <v>27</v>
      </c>
      <c r="E7" s="1">
        <v>328427</v>
      </c>
    </row>
    <row r="8" spans="1:5" x14ac:dyDescent="0.25">
      <c r="A8" t="s">
        <v>41</v>
      </c>
      <c r="B8" t="s">
        <v>39</v>
      </c>
      <c r="C8" s="18" t="s">
        <v>42</v>
      </c>
      <c r="D8" s="18" t="s">
        <v>27</v>
      </c>
      <c r="E8" s="1">
        <v>137800</v>
      </c>
    </row>
    <row r="9" spans="1:5" x14ac:dyDescent="0.25">
      <c r="A9" t="s">
        <v>43</v>
      </c>
      <c r="B9" t="s">
        <v>44</v>
      </c>
      <c r="C9" s="18" t="s">
        <v>45</v>
      </c>
      <c r="D9" s="18" t="s">
        <v>27</v>
      </c>
      <c r="E9" s="1">
        <v>185239.09</v>
      </c>
    </row>
    <row r="10" spans="1:5" x14ac:dyDescent="0.25">
      <c r="A10" t="s">
        <v>46</v>
      </c>
      <c r="B10" t="s">
        <v>47</v>
      </c>
      <c r="C10" s="18" t="s">
        <v>48</v>
      </c>
      <c r="D10" s="18" t="s">
        <v>27</v>
      </c>
      <c r="E10" s="1">
        <v>30000</v>
      </c>
    </row>
    <row r="11" spans="1:5" x14ac:dyDescent="0.25">
      <c r="A11" t="s">
        <v>49</v>
      </c>
      <c r="B11" t="s">
        <v>50</v>
      </c>
      <c r="C11" s="18" t="s">
        <v>51</v>
      </c>
      <c r="D11" s="18" t="s">
        <v>27</v>
      </c>
      <c r="E11" s="1">
        <v>185967.77</v>
      </c>
    </row>
    <row r="12" spans="1:5" x14ac:dyDescent="0.25">
      <c r="A12" t="s">
        <v>52</v>
      </c>
      <c r="B12" t="s">
        <v>53</v>
      </c>
      <c r="C12" s="18" t="s">
        <v>54</v>
      </c>
      <c r="D12" s="18" t="s">
        <v>27</v>
      </c>
      <c r="E12" s="1">
        <v>210000</v>
      </c>
    </row>
    <row r="13" spans="1:5" x14ac:dyDescent="0.25">
      <c r="A13" t="s">
        <v>55</v>
      </c>
      <c r="B13" t="s">
        <v>56</v>
      </c>
      <c r="C13" s="18" t="s">
        <v>57</v>
      </c>
      <c r="D13" s="18" t="s">
        <v>27</v>
      </c>
      <c r="E13" s="1">
        <v>210000</v>
      </c>
    </row>
    <row r="14" spans="1:5" x14ac:dyDescent="0.25">
      <c r="A14" t="s">
        <v>58</v>
      </c>
      <c r="B14" t="s">
        <v>59</v>
      </c>
      <c r="C14" s="18" t="s">
        <v>60</v>
      </c>
      <c r="D14" s="18" t="s">
        <v>27</v>
      </c>
      <c r="E14" s="1">
        <v>240807.19</v>
      </c>
    </row>
    <row r="15" spans="1:5" x14ac:dyDescent="0.25">
      <c r="A15" t="s">
        <v>61</v>
      </c>
      <c r="B15" t="s">
        <v>62</v>
      </c>
      <c r="C15" s="18" t="s">
        <v>60</v>
      </c>
      <c r="D15" s="18" t="s">
        <v>27</v>
      </c>
      <c r="E15" s="1">
        <v>15890.33</v>
      </c>
    </row>
    <row r="16" spans="3:5" s="22" customFormat="1" x14ac:dyDescent="0.25">
      <c r="C16" s="23" t="s">
        <v>63</v>
      </c>
      <c r="D16" s="23"/>
      <c r="E16" s="24">
        <f>SUM(E2:E15)</f>
        <v>2869651.05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64</v>
      </c>
      <c r="B2" t="s">
        <v>65</v>
      </c>
      <c r="C2" s="18" t="s">
        <v>66</v>
      </c>
      <c r="D2" s="18" t="s">
        <v>67</v>
      </c>
      <c r="E2" s="1">
        <v>-7138.84</v>
      </c>
    </row>
    <row r="3" spans="1:5" x14ac:dyDescent="0.25">
      <c r="A3" t="s">
        <v>68</v>
      </c>
      <c r="B3" t="s">
        <v>69</v>
      </c>
      <c r="C3" s="18" t="s">
        <v>70</v>
      </c>
      <c r="D3" s="18" t="s">
        <v>71</v>
      </c>
      <c r="E3" s="1">
        <v>-3549</v>
      </c>
    </row>
    <row r="4" spans="1:5" x14ac:dyDescent="0.25">
      <c r="A4" t="s">
        <v>72</v>
      </c>
      <c r="B4" t="s">
        <v>47</v>
      </c>
      <c r="C4" s="18" t="s">
        <v>73</v>
      </c>
      <c r="D4" s="18" t="s">
        <v>71</v>
      </c>
      <c r="E4" s="1">
        <v>-35000</v>
      </c>
    </row>
    <row r="5" spans="1:5" x14ac:dyDescent="0.25">
      <c r="A5" t="s">
        <v>74</v>
      </c>
      <c r="B5" t="s">
        <v>75</v>
      </c>
      <c r="C5" s="18" t="s">
        <v>70</v>
      </c>
      <c r="D5" s="18" t="s">
        <v>71</v>
      </c>
      <c r="E5" s="1">
        <v>-14191</v>
      </c>
    </row>
    <row r="6" spans="1:5" x14ac:dyDescent="0.25">
      <c r="A6" t="s">
        <v>76</v>
      </c>
      <c r="B6" t="s">
        <v>77</v>
      </c>
      <c r="C6" s="18" t="s">
        <v>78</v>
      </c>
      <c r="D6" s="18" t="s">
        <v>71</v>
      </c>
      <c r="E6" s="1">
        <v>-3800</v>
      </c>
    </row>
    <row r="7" spans="1:5" x14ac:dyDescent="0.25">
      <c r="A7" t="s">
        <v>79</v>
      </c>
      <c r="B7" t="s">
        <v>77</v>
      </c>
      <c r="C7" s="18" t="s">
        <v>80</v>
      </c>
      <c r="D7" s="18" t="s">
        <v>71</v>
      </c>
      <c r="E7" s="1">
        <v>-1000</v>
      </c>
    </row>
    <row r="8" spans="1:5" x14ac:dyDescent="0.25">
      <c r="A8" t="s">
        <v>81</v>
      </c>
      <c r="B8" t="s">
        <v>82</v>
      </c>
      <c r="C8" s="18" t="s">
        <v>70</v>
      </c>
      <c r="D8" s="18" t="s">
        <v>71</v>
      </c>
      <c r="E8" s="1">
        <v>-5400</v>
      </c>
    </row>
    <row r="9" spans="1:5" x14ac:dyDescent="0.25">
      <c r="A9" t="s">
        <v>83</v>
      </c>
      <c r="B9" t="s">
        <v>84</v>
      </c>
      <c r="C9" s="18" t="s">
        <v>70</v>
      </c>
      <c r="D9" s="18" t="s">
        <v>71</v>
      </c>
      <c r="E9" s="1">
        <v>-14982</v>
      </c>
    </row>
    <row r="10" spans="1:5" x14ac:dyDescent="0.25">
      <c r="A10" t="s">
        <v>85</v>
      </c>
      <c r="B10" t="s">
        <v>86</v>
      </c>
      <c r="C10" s="18" t="s">
        <v>70</v>
      </c>
      <c r="D10" s="18" t="s">
        <v>71</v>
      </c>
      <c r="E10" s="1">
        <v>-6535</v>
      </c>
    </row>
    <row r="11" spans="1:5" x14ac:dyDescent="0.25">
      <c r="A11" t="s">
        <v>87</v>
      </c>
      <c r="B11" t="s">
        <v>59</v>
      </c>
      <c r="C11" s="18" t="s">
        <v>70</v>
      </c>
      <c r="D11" s="18" t="s">
        <v>67</v>
      </c>
      <c r="E11" s="1">
        <v>-18068.6</v>
      </c>
    </row>
    <row r="12" spans="1:5" x14ac:dyDescent="0.25">
      <c r="A12" t="s">
        <v>88</v>
      </c>
      <c r="B12" t="s">
        <v>59</v>
      </c>
      <c r="C12" s="18" t="s">
        <v>66</v>
      </c>
      <c r="D12" s="18" t="s">
        <v>67</v>
      </c>
      <c r="E12" s="1">
        <v>-7324.05</v>
      </c>
    </row>
    <row r="13" spans="1:5" x14ac:dyDescent="0.25">
      <c r="A13" t="s">
        <v>89</v>
      </c>
      <c r="B13" t="s">
        <v>90</v>
      </c>
      <c r="C13" s="18" t="s">
        <v>91</v>
      </c>
      <c r="D13" s="18" t="s">
        <v>67</v>
      </c>
      <c r="E13" s="1">
        <v>-51450</v>
      </c>
    </row>
    <row r="14" spans="1:5" x14ac:dyDescent="0.25">
      <c r="A14" t="s">
        <v>92</v>
      </c>
      <c r="B14" t="s">
        <v>62</v>
      </c>
      <c r="C14" s="18" t="s">
        <v>93</v>
      </c>
      <c r="D14" s="18" t="s">
        <v>67</v>
      </c>
      <c r="E14" s="1">
        <v>-277000</v>
      </c>
    </row>
    <row r="15" spans="1:5" x14ac:dyDescent="0.25">
      <c r="A15" t="s">
        <v>94</v>
      </c>
      <c r="B15" t="s">
        <v>95</v>
      </c>
      <c r="C15" s="18" t="s">
        <v>96</v>
      </c>
      <c r="D15" s="18" t="s">
        <v>67</v>
      </c>
      <c r="E15" s="1">
        <v>-6650</v>
      </c>
    </row>
    <row r="16" spans="3:5" s="22" customFormat="1" x14ac:dyDescent="0.25">
      <c r="C16" s="23" t="s">
        <v>63</v>
      </c>
      <c r="D16" s="23"/>
      <c r="E16" s="24">
        <f>SUM(E2:E15)</f>
        <v>-452088.49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97</v>
      </c>
      <c r="B2" t="s">
        <v>65</v>
      </c>
      <c r="C2" s="18" t="s">
        <v>98</v>
      </c>
      <c r="D2" s="18" t="s">
        <v>99</v>
      </c>
      <c r="E2" s="1">
        <v>2000000</v>
      </c>
    </row>
    <row r="3" spans="1:5" x14ac:dyDescent="0.25">
      <c r="A3" t="s">
        <v>100</v>
      </c>
      <c r="B3" t="s">
        <v>101</v>
      </c>
      <c r="C3" s="18" t="s">
        <v>98</v>
      </c>
      <c r="D3" s="18" t="s">
        <v>99</v>
      </c>
      <c r="E3" s="1">
        <v>25000</v>
      </c>
    </row>
    <row r="4" spans="1:5" x14ac:dyDescent="0.25">
      <c r="A4" t="s">
        <v>102</v>
      </c>
      <c r="B4" t="s">
        <v>103</v>
      </c>
      <c r="C4" s="18" t="s">
        <v>104</v>
      </c>
      <c r="D4" s="18" t="s">
        <v>105</v>
      </c>
      <c r="E4" s="1">
        <v>72500</v>
      </c>
    </row>
    <row r="5" spans="3:5" s="22" customFormat="1" x14ac:dyDescent="0.25">
      <c r="C5" s="23" t="s">
        <v>63</v>
      </c>
      <c r="D5" s="23"/>
      <c r="E5" s="24">
        <f>SUM(E2:E4)</f>
        <v>2097500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106</v>
      </c>
      <c r="B2" t="s">
        <v>25</v>
      </c>
      <c r="C2" s="18" t="s">
        <v>107</v>
      </c>
      <c r="D2" s="18" t="s">
        <v>108</v>
      </c>
      <c r="E2" s="1">
        <v>-25</v>
      </c>
    </row>
    <row r="3" spans="1:5" x14ac:dyDescent="0.25">
      <c r="A3" t="s">
        <v>109</v>
      </c>
      <c r="B3" t="s">
        <v>110</v>
      </c>
      <c r="C3" s="18" t="s">
        <v>111</v>
      </c>
      <c r="D3" s="18" t="s">
        <v>112</v>
      </c>
      <c r="E3" s="1">
        <v>-60000</v>
      </c>
    </row>
    <row r="4" spans="1:5" x14ac:dyDescent="0.25">
      <c r="A4" t="s">
        <v>113</v>
      </c>
      <c r="B4" t="s">
        <v>110</v>
      </c>
      <c r="C4" s="18" t="s">
        <v>107</v>
      </c>
      <c r="D4" s="18" t="s">
        <v>108</v>
      </c>
      <c r="E4" s="1">
        <v>-25</v>
      </c>
    </row>
    <row r="5" spans="1:5" x14ac:dyDescent="0.25">
      <c r="A5" t="s">
        <v>114</v>
      </c>
      <c r="B5" t="s">
        <v>110</v>
      </c>
      <c r="C5" s="18" t="s">
        <v>115</v>
      </c>
      <c r="D5" s="18" t="s">
        <v>112</v>
      </c>
      <c r="E5" s="1">
        <v>-45000</v>
      </c>
    </row>
    <row r="6" spans="1:5" x14ac:dyDescent="0.25">
      <c r="A6" t="s">
        <v>116</v>
      </c>
      <c r="B6" t="s">
        <v>110</v>
      </c>
      <c r="C6" s="18" t="s">
        <v>107</v>
      </c>
      <c r="D6" s="18" t="s">
        <v>108</v>
      </c>
      <c r="E6" s="1">
        <v>-25</v>
      </c>
    </row>
    <row r="7" spans="1:5" x14ac:dyDescent="0.25">
      <c r="A7" t="s">
        <v>117</v>
      </c>
      <c r="B7" t="s">
        <v>65</v>
      </c>
      <c r="C7" s="18" t="s">
        <v>107</v>
      </c>
      <c r="D7" s="18" t="s">
        <v>108</v>
      </c>
      <c r="E7" s="1">
        <v>-25</v>
      </c>
    </row>
    <row r="8" spans="1:5" x14ac:dyDescent="0.25">
      <c r="A8" t="s">
        <v>118</v>
      </c>
      <c r="B8" t="s">
        <v>34</v>
      </c>
      <c r="C8" s="18" t="s">
        <v>119</v>
      </c>
      <c r="D8" s="18" t="s">
        <v>112</v>
      </c>
      <c r="E8" s="1">
        <v>-6750</v>
      </c>
    </row>
    <row r="9" spans="1:5" x14ac:dyDescent="0.25">
      <c r="A9" t="s">
        <v>120</v>
      </c>
      <c r="B9" t="s">
        <v>34</v>
      </c>
      <c r="C9" s="18" t="s">
        <v>107</v>
      </c>
      <c r="D9" s="18" t="s">
        <v>108</v>
      </c>
      <c r="E9" s="1">
        <v>-100</v>
      </c>
    </row>
    <row r="10" spans="1:5" x14ac:dyDescent="0.25">
      <c r="A10" t="s">
        <v>121</v>
      </c>
      <c r="B10" t="s">
        <v>34</v>
      </c>
      <c r="C10" s="18" t="s">
        <v>122</v>
      </c>
      <c r="D10" s="18" t="s">
        <v>112</v>
      </c>
      <c r="E10" s="1">
        <v>-361000</v>
      </c>
    </row>
    <row r="11" spans="1:5" x14ac:dyDescent="0.25">
      <c r="A11" t="s">
        <v>123</v>
      </c>
      <c r="B11" t="s">
        <v>69</v>
      </c>
      <c r="C11" s="18" t="s">
        <v>107</v>
      </c>
      <c r="D11" s="18" t="s">
        <v>108</v>
      </c>
      <c r="E11" s="1">
        <v>-25</v>
      </c>
    </row>
    <row r="12" spans="1:5" x14ac:dyDescent="0.25">
      <c r="A12" t="s">
        <v>124</v>
      </c>
      <c r="B12" t="s">
        <v>69</v>
      </c>
      <c r="C12" s="18" t="s">
        <v>107</v>
      </c>
      <c r="D12" s="18" t="s">
        <v>108</v>
      </c>
      <c r="E12" s="1">
        <v>-25</v>
      </c>
    </row>
    <row r="13" spans="1:5" x14ac:dyDescent="0.25">
      <c r="A13" t="s">
        <v>125</v>
      </c>
      <c r="B13" t="s">
        <v>47</v>
      </c>
      <c r="C13" s="18" t="s">
        <v>126</v>
      </c>
      <c r="D13" s="18" t="s">
        <v>108</v>
      </c>
      <c r="E13" s="1">
        <v>-100</v>
      </c>
    </row>
    <row r="14" spans="1:5" x14ac:dyDescent="0.25">
      <c r="A14" t="s">
        <v>127</v>
      </c>
      <c r="B14" t="s">
        <v>47</v>
      </c>
      <c r="C14" s="18" t="s">
        <v>107</v>
      </c>
      <c r="D14" s="18" t="s">
        <v>108</v>
      </c>
      <c r="E14" s="1">
        <v>-25</v>
      </c>
    </row>
    <row r="15" spans="1:5" x14ac:dyDescent="0.25">
      <c r="A15" t="s">
        <v>128</v>
      </c>
      <c r="B15" t="s">
        <v>129</v>
      </c>
      <c r="C15" s="18" t="s">
        <v>130</v>
      </c>
      <c r="D15" s="18" t="s">
        <v>112</v>
      </c>
      <c r="E15" s="1">
        <v>-20000</v>
      </c>
    </row>
    <row r="16" spans="1:5" x14ac:dyDescent="0.25">
      <c r="A16" t="s">
        <v>131</v>
      </c>
      <c r="B16" t="s">
        <v>129</v>
      </c>
      <c r="C16" s="18" t="s">
        <v>107</v>
      </c>
      <c r="D16" s="18" t="s">
        <v>108</v>
      </c>
      <c r="E16" s="1">
        <v>-25</v>
      </c>
    </row>
    <row r="17" spans="1:5" x14ac:dyDescent="0.25">
      <c r="A17" t="s">
        <v>132</v>
      </c>
      <c r="B17" t="s">
        <v>133</v>
      </c>
      <c r="C17" s="18" t="s">
        <v>134</v>
      </c>
      <c r="D17" s="18" t="s">
        <v>112</v>
      </c>
      <c r="E17" s="1">
        <v>-61700</v>
      </c>
    </row>
    <row r="18" spans="1:5" x14ac:dyDescent="0.25">
      <c r="A18" t="s">
        <v>135</v>
      </c>
      <c r="B18" t="s">
        <v>75</v>
      </c>
      <c r="C18" s="18" t="s">
        <v>107</v>
      </c>
      <c r="D18" s="18" t="s">
        <v>108</v>
      </c>
      <c r="E18" s="1">
        <v>-25</v>
      </c>
    </row>
    <row r="19" spans="1:5" x14ac:dyDescent="0.25">
      <c r="A19" t="s">
        <v>136</v>
      </c>
      <c r="B19" t="s">
        <v>77</v>
      </c>
      <c r="C19" s="18" t="s">
        <v>107</v>
      </c>
      <c r="D19" s="18" t="s">
        <v>108</v>
      </c>
      <c r="E19" s="1">
        <v>-25</v>
      </c>
    </row>
    <row r="20" spans="1:5" x14ac:dyDescent="0.25">
      <c r="A20" t="s">
        <v>137</v>
      </c>
      <c r="B20" t="s">
        <v>77</v>
      </c>
      <c r="C20" s="18" t="s">
        <v>107</v>
      </c>
      <c r="D20" s="18" t="s">
        <v>108</v>
      </c>
      <c r="E20" s="1">
        <v>-25</v>
      </c>
    </row>
    <row r="21" spans="1:5" x14ac:dyDescent="0.25">
      <c r="A21" t="s">
        <v>138</v>
      </c>
      <c r="B21" t="s">
        <v>82</v>
      </c>
      <c r="C21" s="18" t="s">
        <v>107</v>
      </c>
      <c r="D21" s="18" t="s">
        <v>108</v>
      </c>
      <c r="E21" s="1">
        <v>-25</v>
      </c>
    </row>
    <row r="22" spans="1:5" x14ac:dyDescent="0.25">
      <c r="A22" t="s">
        <v>139</v>
      </c>
      <c r="B22" t="s">
        <v>140</v>
      </c>
      <c r="C22" s="18" t="s">
        <v>141</v>
      </c>
      <c r="D22" s="18" t="s">
        <v>112</v>
      </c>
      <c r="E22" s="1">
        <v>-50000</v>
      </c>
    </row>
    <row r="23" spans="1:5" x14ac:dyDescent="0.25">
      <c r="A23" t="s">
        <v>142</v>
      </c>
      <c r="B23" t="s">
        <v>84</v>
      </c>
      <c r="C23" s="18" t="s">
        <v>107</v>
      </c>
      <c r="D23" s="18" t="s">
        <v>108</v>
      </c>
      <c r="E23" s="1">
        <v>-25</v>
      </c>
    </row>
    <row r="24" spans="1:5" x14ac:dyDescent="0.25">
      <c r="A24" t="s">
        <v>143</v>
      </c>
      <c r="B24" t="s">
        <v>144</v>
      </c>
      <c r="C24" s="18" t="s">
        <v>145</v>
      </c>
      <c r="D24" s="18" t="s">
        <v>112</v>
      </c>
      <c r="E24" s="1">
        <v>-53880</v>
      </c>
    </row>
    <row r="25" spans="1:5" x14ac:dyDescent="0.25">
      <c r="A25" t="s">
        <v>146</v>
      </c>
      <c r="B25" t="s">
        <v>147</v>
      </c>
      <c r="C25" s="18" t="s">
        <v>148</v>
      </c>
      <c r="D25" s="18" t="s">
        <v>112</v>
      </c>
      <c r="E25" s="1">
        <v>-7975</v>
      </c>
    </row>
    <row r="26" spans="1:5" x14ac:dyDescent="0.25">
      <c r="A26" t="s">
        <v>149</v>
      </c>
      <c r="B26" t="s">
        <v>147</v>
      </c>
      <c r="C26" s="18" t="s">
        <v>107</v>
      </c>
      <c r="D26" s="18" t="s">
        <v>108</v>
      </c>
      <c r="E26" s="1">
        <v>-25</v>
      </c>
    </row>
    <row r="27" spans="1:5" x14ac:dyDescent="0.25">
      <c r="A27" t="s">
        <v>150</v>
      </c>
      <c r="B27" t="s">
        <v>86</v>
      </c>
      <c r="C27" s="18" t="s">
        <v>107</v>
      </c>
      <c r="D27" s="18" t="s">
        <v>108</v>
      </c>
      <c r="E27" s="1">
        <v>-25</v>
      </c>
    </row>
    <row r="28" spans="1:5" x14ac:dyDescent="0.25">
      <c r="A28" t="s">
        <v>151</v>
      </c>
      <c r="B28" t="s">
        <v>152</v>
      </c>
      <c r="C28" s="18" t="s">
        <v>153</v>
      </c>
      <c r="D28" s="18" t="s">
        <v>112</v>
      </c>
      <c r="E28" s="1">
        <v>-100000</v>
      </c>
    </row>
    <row r="29" spans="1:5" x14ac:dyDescent="0.25">
      <c r="A29" t="s">
        <v>154</v>
      </c>
      <c r="B29" t="s">
        <v>152</v>
      </c>
      <c r="C29" s="18" t="s">
        <v>107</v>
      </c>
      <c r="D29" s="18" t="s">
        <v>108</v>
      </c>
      <c r="E29" s="1">
        <v>-25</v>
      </c>
    </row>
    <row r="30" spans="1:5" x14ac:dyDescent="0.25">
      <c r="A30" t="s">
        <v>155</v>
      </c>
      <c r="B30" t="s">
        <v>152</v>
      </c>
      <c r="C30" s="18" t="s">
        <v>156</v>
      </c>
      <c r="D30" s="18" t="s">
        <v>112</v>
      </c>
      <c r="E30" s="1">
        <v>-70000</v>
      </c>
    </row>
    <row r="31" spans="1:5" x14ac:dyDescent="0.25">
      <c r="A31" t="s">
        <v>157</v>
      </c>
      <c r="B31" t="s">
        <v>152</v>
      </c>
      <c r="C31" s="18" t="s">
        <v>107</v>
      </c>
      <c r="D31" s="18" t="s">
        <v>108</v>
      </c>
      <c r="E31" s="1">
        <v>-25</v>
      </c>
    </row>
    <row r="32" spans="1:5" x14ac:dyDescent="0.25">
      <c r="A32" t="s">
        <v>158</v>
      </c>
      <c r="B32" t="s">
        <v>159</v>
      </c>
      <c r="C32" s="18" t="s">
        <v>160</v>
      </c>
      <c r="D32" s="18" t="s">
        <v>112</v>
      </c>
      <c r="E32" s="1">
        <v>-43333</v>
      </c>
    </row>
    <row r="33" spans="1:5" x14ac:dyDescent="0.25">
      <c r="A33" t="s">
        <v>161</v>
      </c>
      <c r="B33" t="s">
        <v>159</v>
      </c>
      <c r="C33" s="18" t="s">
        <v>107</v>
      </c>
      <c r="D33" s="18" t="s">
        <v>108</v>
      </c>
      <c r="E33" s="1">
        <v>-25</v>
      </c>
    </row>
    <row r="34" spans="1:5" x14ac:dyDescent="0.25">
      <c r="A34" t="s">
        <v>162</v>
      </c>
      <c r="B34" t="s">
        <v>59</v>
      </c>
      <c r="C34" s="18" t="s">
        <v>107</v>
      </c>
      <c r="D34" s="18" t="s">
        <v>108</v>
      </c>
      <c r="E34" s="1">
        <v>-25</v>
      </c>
    </row>
    <row r="35" spans="1:5" x14ac:dyDescent="0.25">
      <c r="A35" t="s">
        <v>163</v>
      </c>
      <c r="B35" t="s">
        <v>59</v>
      </c>
      <c r="C35" s="18" t="s">
        <v>107</v>
      </c>
      <c r="D35" s="18" t="s">
        <v>108</v>
      </c>
      <c r="E35" s="1">
        <v>-25</v>
      </c>
    </row>
    <row r="36" spans="1:5" x14ac:dyDescent="0.25">
      <c r="A36" t="s">
        <v>164</v>
      </c>
      <c r="B36" t="s">
        <v>62</v>
      </c>
      <c r="C36" s="18" t="s">
        <v>165</v>
      </c>
      <c r="D36" s="18" t="s">
        <v>108</v>
      </c>
      <c r="E36" s="1">
        <v>-100</v>
      </c>
    </row>
    <row r="37" spans="1:5" x14ac:dyDescent="0.25">
      <c r="A37" t="s">
        <v>166</v>
      </c>
      <c r="B37" t="s">
        <v>95</v>
      </c>
      <c r="C37" s="18" t="s">
        <v>107</v>
      </c>
      <c r="D37" s="18" t="s">
        <v>108</v>
      </c>
      <c r="E37" s="1">
        <v>-25</v>
      </c>
    </row>
    <row r="38" spans="1:5" x14ac:dyDescent="0.25">
      <c r="A38" t="s">
        <v>167</v>
      </c>
      <c r="B38" t="s">
        <v>168</v>
      </c>
      <c r="C38" s="18" t="s">
        <v>169</v>
      </c>
      <c r="D38" s="18" t="s">
        <v>112</v>
      </c>
      <c r="E38" s="1">
        <v>-6702</v>
      </c>
    </row>
    <row r="39" spans="1:5" x14ac:dyDescent="0.25">
      <c r="A39" t="s">
        <v>170</v>
      </c>
      <c r="B39" t="s">
        <v>168</v>
      </c>
      <c r="C39" s="18" t="s">
        <v>171</v>
      </c>
      <c r="D39" s="18" t="s">
        <v>172</v>
      </c>
      <c r="E39" s="1">
        <v>-11850</v>
      </c>
    </row>
    <row r="40" spans="1:5" x14ac:dyDescent="0.25">
      <c r="A40" t="s">
        <v>173</v>
      </c>
      <c r="B40" t="s">
        <v>168</v>
      </c>
      <c r="C40" s="18" t="s">
        <v>107</v>
      </c>
      <c r="D40" s="18" t="s">
        <v>108</v>
      </c>
      <c r="E40" s="1">
        <v>-25</v>
      </c>
    </row>
    <row r="41" spans="1:5" x14ac:dyDescent="0.25">
      <c r="A41" t="s">
        <v>174</v>
      </c>
      <c r="B41" t="s">
        <v>175</v>
      </c>
      <c r="C41" s="18" t="s">
        <v>176</v>
      </c>
      <c r="D41" s="18" t="s">
        <v>112</v>
      </c>
      <c r="E41" s="1">
        <v>-50000</v>
      </c>
    </row>
    <row r="42" spans="1:5" x14ac:dyDescent="0.25">
      <c r="A42" t="s">
        <v>177</v>
      </c>
      <c r="B42" t="s">
        <v>175</v>
      </c>
      <c r="C42" s="18" t="s">
        <v>107</v>
      </c>
      <c r="D42" s="18" t="s">
        <v>108</v>
      </c>
      <c r="E42" s="1">
        <v>-25</v>
      </c>
    </row>
    <row r="43" spans="3:5" s="22" customFormat="1" x14ac:dyDescent="0.25">
      <c r="C43" s="23" t="s">
        <v>63</v>
      </c>
      <c r="D43" s="23"/>
      <c r="E43" s="24">
        <f>SUM(E2:E42)</f>
        <v>-949065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178</v>
      </c>
      <c r="B2" t="s">
        <v>69</v>
      </c>
      <c r="C2" s="18" t="s">
        <v>179</v>
      </c>
      <c r="D2" s="18" t="s">
        <v>180</v>
      </c>
      <c r="E2" s="1">
        <v>-35450</v>
      </c>
    </row>
    <row r="3" spans="3:5" s="22" customFormat="1" x14ac:dyDescent="0.25">
      <c r="C3" s="23" t="s">
        <v>63</v>
      </c>
      <c r="D3" s="23"/>
      <c r="E3" s="24">
        <f>SUM(E2:E2)</f>
        <v>-35450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181</v>
      </c>
      <c r="B2" t="s">
        <v>25</v>
      </c>
      <c r="C2" s="18" t="s">
        <v>182</v>
      </c>
      <c r="D2" s="18" t="s">
        <v>172</v>
      </c>
      <c r="E2" s="1">
        <v>-200000</v>
      </c>
    </row>
    <row r="3" spans="1:5" x14ac:dyDescent="0.25">
      <c r="A3" t="s">
        <v>183</v>
      </c>
      <c r="B3" t="s">
        <v>25</v>
      </c>
      <c r="C3" s="18" t="s">
        <v>184</v>
      </c>
      <c r="D3" s="18" t="s">
        <v>172</v>
      </c>
      <c r="E3" s="1">
        <v>-7200</v>
      </c>
    </row>
    <row r="4" spans="1:5" x14ac:dyDescent="0.25">
      <c r="A4" t="s">
        <v>185</v>
      </c>
      <c r="B4" t="s">
        <v>110</v>
      </c>
      <c r="C4" s="18" t="s">
        <v>186</v>
      </c>
      <c r="D4" s="18" t="s">
        <v>172</v>
      </c>
      <c r="E4" s="1">
        <v>-2500</v>
      </c>
    </row>
    <row r="5" spans="1:5" x14ac:dyDescent="0.25">
      <c r="A5" t="s">
        <v>187</v>
      </c>
      <c r="B5" t="s">
        <v>65</v>
      </c>
      <c r="C5" s="18" t="s">
        <v>184</v>
      </c>
      <c r="D5" s="18" t="s">
        <v>172</v>
      </c>
      <c r="E5" s="1">
        <v>-5000</v>
      </c>
    </row>
    <row r="6" spans="1:5" x14ac:dyDescent="0.25">
      <c r="A6" t="s">
        <v>188</v>
      </c>
      <c r="B6" t="s">
        <v>29</v>
      </c>
      <c r="C6" s="18" t="s">
        <v>184</v>
      </c>
      <c r="D6" s="18" t="s">
        <v>172</v>
      </c>
      <c r="E6" s="1">
        <v>-9000</v>
      </c>
    </row>
    <row r="7" spans="1:5" x14ac:dyDescent="0.25">
      <c r="A7" t="s">
        <v>189</v>
      </c>
      <c r="B7" t="s">
        <v>34</v>
      </c>
      <c r="C7" s="18" t="s">
        <v>190</v>
      </c>
      <c r="D7" s="18" t="s">
        <v>105</v>
      </c>
      <c r="E7" s="1">
        <v>-3000000</v>
      </c>
    </row>
    <row r="8" spans="1:5" x14ac:dyDescent="0.25">
      <c r="A8" t="s">
        <v>191</v>
      </c>
      <c r="B8" t="s">
        <v>39</v>
      </c>
      <c r="C8" s="18" t="s">
        <v>184</v>
      </c>
      <c r="D8" s="18" t="s">
        <v>172</v>
      </c>
      <c r="E8" s="1">
        <v>-2500</v>
      </c>
    </row>
    <row r="9" spans="1:5" x14ac:dyDescent="0.25">
      <c r="A9" t="s">
        <v>192</v>
      </c>
      <c r="B9" t="s">
        <v>193</v>
      </c>
      <c r="C9" s="18" t="s">
        <v>194</v>
      </c>
      <c r="D9" s="18" t="s">
        <v>172</v>
      </c>
      <c r="E9" s="1">
        <v>-12000</v>
      </c>
    </row>
    <row r="10" spans="1:5" x14ac:dyDescent="0.25">
      <c r="A10" t="s">
        <v>195</v>
      </c>
      <c r="B10" t="s">
        <v>84</v>
      </c>
      <c r="C10" s="18" t="s">
        <v>184</v>
      </c>
      <c r="D10" s="18" t="s">
        <v>172</v>
      </c>
      <c r="E10" s="1">
        <v>-11000</v>
      </c>
    </row>
    <row r="11" spans="1:5" x14ac:dyDescent="0.25">
      <c r="A11" t="s">
        <v>196</v>
      </c>
      <c r="B11" t="s">
        <v>84</v>
      </c>
      <c r="C11" s="18" t="s">
        <v>184</v>
      </c>
      <c r="D11" s="18" t="s">
        <v>172</v>
      </c>
      <c r="E11" s="1">
        <v>-300</v>
      </c>
    </row>
    <row r="12" spans="1:5" x14ac:dyDescent="0.25">
      <c r="A12" t="s">
        <v>197</v>
      </c>
      <c r="B12" t="s">
        <v>103</v>
      </c>
      <c r="C12" s="18" t="s">
        <v>184</v>
      </c>
      <c r="D12" s="18" t="s">
        <v>172</v>
      </c>
      <c r="E12" s="1">
        <v>-7000</v>
      </c>
    </row>
    <row r="13" spans="1:5" x14ac:dyDescent="0.25">
      <c r="A13" t="s">
        <v>198</v>
      </c>
      <c r="B13" t="s">
        <v>103</v>
      </c>
      <c r="C13" s="18" t="s">
        <v>184</v>
      </c>
      <c r="D13" s="18" t="s">
        <v>172</v>
      </c>
      <c r="E13" s="1">
        <v>-7000</v>
      </c>
    </row>
    <row r="14" spans="1:5" x14ac:dyDescent="0.25">
      <c r="A14" t="s">
        <v>199</v>
      </c>
      <c r="B14" t="s">
        <v>200</v>
      </c>
      <c r="C14" s="18" t="s">
        <v>201</v>
      </c>
      <c r="D14" s="18" t="s">
        <v>172</v>
      </c>
      <c r="E14" s="1">
        <v>-20000</v>
      </c>
    </row>
    <row r="15" spans="1:5" x14ac:dyDescent="0.25">
      <c r="A15" t="s">
        <v>202</v>
      </c>
      <c r="B15" t="s">
        <v>152</v>
      </c>
      <c r="C15" s="18" t="s">
        <v>201</v>
      </c>
      <c r="D15" s="18" t="s">
        <v>172</v>
      </c>
      <c r="E15" s="1">
        <v>-4500</v>
      </c>
    </row>
    <row r="16" spans="1:5" x14ac:dyDescent="0.25">
      <c r="A16" t="s">
        <v>203</v>
      </c>
      <c r="B16" t="s">
        <v>204</v>
      </c>
      <c r="C16" s="18" t="s">
        <v>201</v>
      </c>
      <c r="D16" s="18" t="s">
        <v>172</v>
      </c>
      <c r="E16" s="1">
        <v>-6000</v>
      </c>
    </row>
    <row r="17" spans="1:5" x14ac:dyDescent="0.25">
      <c r="A17" t="s">
        <v>205</v>
      </c>
      <c r="B17" t="s">
        <v>56</v>
      </c>
      <c r="C17" s="18" t="s">
        <v>206</v>
      </c>
      <c r="D17" s="18" t="s">
        <v>172</v>
      </c>
      <c r="E17" s="1">
        <v>-6000</v>
      </c>
    </row>
    <row r="18" spans="1:5" x14ac:dyDescent="0.25">
      <c r="A18" t="s">
        <v>207</v>
      </c>
      <c r="B18" t="s">
        <v>59</v>
      </c>
      <c r="C18" s="18" t="s">
        <v>208</v>
      </c>
      <c r="D18" s="18" t="s">
        <v>172</v>
      </c>
      <c r="E18" s="1">
        <v>-1500</v>
      </c>
    </row>
    <row r="19" spans="1:5" x14ac:dyDescent="0.25">
      <c r="A19" t="s">
        <v>209</v>
      </c>
      <c r="B19" t="s">
        <v>90</v>
      </c>
      <c r="C19" s="18" t="s">
        <v>208</v>
      </c>
      <c r="D19" s="18" t="s">
        <v>172</v>
      </c>
      <c r="E19" s="1">
        <v>-6000</v>
      </c>
    </row>
    <row r="20" spans="1:5" x14ac:dyDescent="0.25">
      <c r="A20" t="s">
        <v>210</v>
      </c>
      <c r="B20" t="s">
        <v>211</v>
      </c>
      <c r="C20" s="18" t="s">
        <v>186</v>
      </c>
      <c r="D20" s="18" t="s">
        <v>172</v>
      </c>
      <c r="E20" s="1">
        <v>-11000</v>
      </c>
    </row>
    <row r="21" spans="1:5" x14ac:dyDescent="0.25">
      <c r="A21" t="s">
        <v>212</v>
      </c>
      <c r="B21" t="s">
        <v>95</v>
      </c>
      <c r="C21" s="18" t="s">
        <v>208</v>
      </c>
      <c r="D21" s="18" t="s">
        <v>172</v>
      </c>
      <c r="E21" s="1">
        <v>-4000</v>
      </c>
    </row>
    <row r="22" spans="1:5" x14ac:dyDescent="0.25">
      <c r="A22" t="s">
        <v>213</v>
      </c>
      <c r="B22" t="s">
        <v>168</v>
      </c>
      <c r="C22" s="18" t="s">
        <v>208</v>
      </c>
      <c r="D22" s="18" t="s">
        <v>172</v>
      </c>
      <c r="E22" s="1">
        <v>-12000</v>
      </c>
    </row>
    <row r="23" spans="3:5" s="22" customFormat="1" x14ac:dyDescent="0.25">
      <c r="C23" s="23" t="s">
        <v>63</v>
      </c>
      <c r="D23" s="23"/>
      <c r="E23" s="24">
        <f>SUM(E2:E22)</f>
        <v>-3334500</v>
      </c>
    </row>
    <row r="25" spans="3:5" x14ac:dyDescent="0.25">
      <c r="C25" s="25" t="s">
        <v>214</v>
      </c>
      <c r="D25" s="18"/>
      <c r="E25" s="1"/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215</v>
      </c>
      <c r="B2" t="s">
        <v>216</v>
      </c>
      <c r="C2" s="18" t="s">
        <v>217</v>
      </c>
      <c r="D2" s="18" t="s">
        <v>105</v>
      </c>
      <c r="E2" s="1">
        <v>-9324</v>
      </c>
    </row>
    <row r="3" spans="1:5" x14ac:dyDescent="0.25">
      <c r="A3" t="s">
        <v>218</v>
      </c>
      <c r="B3" t="s">
        <v>219</v>
      </c>
      <c r="C3" s="18" t="s">
        <v>220</v>
      </c>
      <c r="D3" s="18" t="s">
        <v>105</v>
      </c>
      <c r="E3" s="1">
        <v>1500</v>
      </c>
    </row>
    <row r="4" spans="1:5" x14ac:dyDescent="0.25">
      <c r="A4" t="s">
        <v>221</v>
      </c>
      <c r="B4" t="s">
        <v>219</v>
      </c>
      <c r="C4" s="18" t="s">
        <v>222</v>
      </c>
      <c r="D4" s="18" t="s">
        <v>105</v>
      </c>
      <c r="E4" s="1">
        <v>-7200</v>
      </c>
    </row>
    <row r="5" spans="1:5" x14ac:dyDescent="0.25">
      <c r="A5" t="s">
        <v>223</v>
      </c>
      <c r="B5" t="s">
        <v>224</v>
      </c>
      <c r="C5" s="18" t="s">
        <v>225</v>
      </c>
      <c r="D5" s="18" t="s">
        <v>105</v>
      </c>
      <c r="E5" s="1">
        <v>-7150</v>
      </c>
    </row>
    <row r="6" spans="1:5" x14ac:dyDescent="0.25">
      <c r="A6" t="s">
        <v>226</v>
      </c>
      <c r="B6" t="s">
        <v>227</v>
      </c>
      <c r="C6" s="18" t="s">
        <v>107</v>
      </c>
      <c r="D6" s="18" t="s">
        <v>105</v>
      </c>
      <c r="E6" s="1">
        <v>-25</v>
      </c>
    </row>
    <row r="7" spans="1:5" x14ac:dyDescent="0.25">
      <c r="A7" t="s">
        <v>228</v>
      </c>
      <c r="B7" t="s">
        <v>227</v>
      </c>
      <c r="C7" s="18" t="s">
        <v>229</v>
      </c>
      <c r="D7" s="18" t="s">
        <v>105</v>
      </c>
      <c r="E7" s="1">
        <v>-560537.1</v>
      </c>
    </row>
    <row r="8" spans="1:5" x14ac:dyDescent="0.25">
      <c r="A8" t="s">
        <v>230</v>
      </c>
      <c r="B8" t="s">
        <v>231</v>
      </c>
      <c r="C8" s="18" t="s">
        <v>107</v>
      </c>
      <c r="D8" s="18" t="s">
        <v>105</v>
      </c>
      <c r="E8" s="1">
        <v>-25</v>
      </c>
    </row>
    <row r="9" spans="1:5" x14ac:dyDescent="0.25">
      <c r="A9" t="s">
        <v>232</v>
      </c>
      <c r="B9" t="s">
        <v>47</v>
      </c>
      <c r="C9" s="18" t="s">
        <v>93</v>
      </c>
      <c r="D9" s="18" t="s">
        <v>105</v>
      </c>
      <c r="E9" s="1">
        <v>-277000</v>
      </c>
    </row>
    <row r="10" spans="1:5" x14ac:dyDescent="0.25">
      <c r="A10" t="s">
        <v>233</v>
      </c>
      <c r="B10" t="s">
        <v>47</v>
      </c>
      <c r="C10" s="18" t="s">
        <v>234</v>
      </c>
      <c r="D10" s="18" t="s">
        <v>105</v>
      </c>
      <c r="E10" s="1">
        <v>-11000</v>
      </c>
    </row>
    <row r="11" spans="1:5" x14ac:dyDescent="0.25">
      <c r="A11" t="s">
        <v>235</v>
      </c>
      <c r="B11" t="s">
        <v>133</v>
      </c>
      <c r="C11" s="18" t="s">
        <v>236</v>
      </c>
      <c r="D11" s="18" t="s">
        <v>105</v>
      </c>
      <c r="E11" s="1">
        <v>-1500</v>
      </c>
    </row>
    <row r="12" spans="1:5" x14ac:dyDescent="0.25">
      <c r="A12" t="s">
        <v>237</v>
      </c>
      <c r="B12" t="s">
        <v>238</v>
      </c>
      <c r="C12" s="18" t="s">
        <v>184</v>
      </c>
      <c r="D12" s="18" t="s">
        <v>105</v>
      </c>
      <c r="E12" s="1">
        <v>-400</v>
      </c>
    </row>
    <row r="13" spans="1:5" x14ac:dyDescent="0.25">
      <c r="A13" t="s">
        <v>239</v>
      </c>
      <c r="B13" t="s">
        <v>59</v>
      </c>
      <c r="C13" s="18" t="s">
        <v>107</v>
      </c>
      <c r="D13" s="18" t="s">
        <v>105</v>
      </c>
      <c r="E13" s="1">
        <v>-100</v>
      </c>
    </row>
    <row r="14" spans="1:5" x14ac:dyDescent="0.25">
      <c r="A14" t="s">
        <v>240</v>
      </c>
      <c r="B14" t="s">
        <v>59</v>
      </c>
      <c r="C14" s="18" t="s">
        <v>241</v>
      </c>
      <c r="D14" s="18" t="s">
        <v>105</v>
      </c>
      <c r="E14" s="1">
        <v>322931</v>
      </c>
    </row>
    <row r="15" spans="3:5" s="22" customFormat="1" x14ac:dyDescent="0.25">
      <c r="C15" s="23" t="s">
        <v>63</v>
      </c>
      <c r="D15" s="23"/>
      <c r="E15" s="24">
        <f>SUM(E2:E14)</f>
        <v>-549830.1</v>
      </c>
    </row>
    <row r="17" spans="3:5" x14ac:dyDescent="0.25">
      <c r="C17" s="25" t="s">
        <v>242</v>
      </c>
      <c r="D17" s="18"/>
      <c r="E17" s="1"/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Profit or loss</vt:lpstr>
      <vt:lpstr>Note 1 - Revenue</vt:lpstr>
      <vt:lpstr>Note 2 - Cost of services</vt:lpstr>
      <vt:lpstr>Note 3 - Other operating inc</vt:lpstr>
      <vt:lpstr>Note 4 - Administrative exp</vt:lpstr>
      <vt:lpstr>Note 5 - Selling &amp; marketing</vt:lpstr>
      <vt:lpstr>Not in profit or loss</vt:lpstr>
      <vt:lpstr>Awaiting clarification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TaxDesk</dc:creator>
  <dc:title/>
  <dc:subject/>
  <dc:description/>
  <cp:keywords/>
  <cp:category/>
  <cp:lastModifiedBy>Unknown</cp:lastModifiedBy>
  <dcterms:created xsi:type="dcterms:W3CDTF">2026-10-20T09:39:08Z</dcterms:created>
  <dcterms:modified xsi:type="dcterms:W3CDTF">2026-10-20T09:39:08Z</dcterms:modified>
</cp:coreProperties>
</file>