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Income" state="visible" r:id="rId5"/>
    <sheet sheetId="3" name="Expenses" state="visible" r:id="rId6"/>
    <sheet sheetId="4" name="All transactions" state="visible" r:id="rId7"/>
    <sheet sheetId="5" name="Unclear" state="visible" r:id="rId8"/>
  </sheets>
  <calcPr calcId="171027"/>
</workbook>
</file>

<file path=xl/sharedStrings.xml><?xml version="1.0" encoding="utf-8"?>
<sst xmlns="http://schemas.openxmlformats.org/spreadsheetml/2006/main" count="1046" uniqueCount="271">
  <si>
    <t>Bank statement analysis</t>
  </si>
  <si>
    <t>Customer name</t>
  </si>
  <si>
    <t>Manthila</t>
  </si>
  <si>
    <t>Statement file</t>
  </si>
  <si>
    <t>5.pdf</t>
  </si>
  <si>
    <t>Bank</t>
  </si>
  <si>
    <t>Commercial Bank</t>
  </si>
  <si>
    <t>Account number</t>
  </si>
  <si>
    <t>1001046837</t>
  </si>
  <si>
    <t>Currency</t>
  </si>
  <si>
    <t>LKR</t>
  </si>
  <si>
    <t>Period start</t>
  </si>
  <si>
    <t>01-May-26</t>
  </si>
  <si>
    <t>Period end</t>
  </si>
  <si>
    <t>29-May-26</t>
  </si>
  <si>
    <t>Statement date</t>
  </si>
  <si>
    <t>31-May-26</t>
  </si>
  <si>
    <t>Opening balance</t>
  </si>
  <si>
    <t>Bank receipts</t>
  </si>
  <si>
    <t>Bank payments</t>
  </si>
  <si>
    <t>Net movement</t>
  </si>
  <si>
    <t>Expected closing balance</t>
  </si>
  <si>
    <t>Statement closing balance</t>
  </si>
  <si>
    <t>Reconciliation difference</t>
  </si>
  <si>
    <t>Transaction count</t>
  </si>
  <si>
    <t>Summary</t>
  </si>
  <si>
    <t>The statement shows tuition-class fees as primary income, with various business and personal expenses. Major tuition income entries are labeled accordingly. Business expenses include teaching materials and venue costs, while food, vehicle repair, and vehicle services are categorized as personal expenses.</t>
  </si>
  <si>
    <t>Row ID</t>
  </si>
  <si>
    <t>Date</t>
  </si>
  <si>
    <t>Description</t>
  </si>
  <si>
    <t>Category</t>
  </si>
  <si>
    <t>Amount</t>
  </si>
  <si>
    <t>Balance</t>
  </si>
  <si>
    <t>Confidence</t>
  </si>
  <si>
    <t>Notes</t>
  </si>
  <si>
    <t>MA-0005</t>
  </si>
  <si>
    <t>04-May-26</t>
  </si>
  <si>
    <t>Nishan chathuranga pte</t>
  </si>
  <si>
    <t>Course Fees Income</t>
  </si>
  <si>
    <t>Tuition class income</t>
  </si>
  <si>
    <t>MA-0009</t>
  </si>
  <si>
    <t>CEFT - Malitha</t>
  </si>
  <si>
    <t>Tuition income</t>
  </si>
  <si>
    <t>MA-0012</t>
  </si>
  <si>
    <t>Senuri Senanayaka</t>
  </si>
  <si>
    <t>MA-0013</t>
  </si>
  <si>
    <t>Sakith Dhasindu Yahampath</t>
  </si>
  <si>
    <t>MA-0018</t>
  </si>
  <si>
    <t>05-May-26</t>
  </si>
  <si>
    <t>PTE Academic classes with unli</t>
  </si>
  <si>
    <t>MA-0019</t>
  </si>
  <si>
    <t>Class Admission</t>
  </si>
  <si>
    <t>MA-0023</t>
  </si>
  <si>
    <t>Piyumi</t>
  </si>
  <si>
    <t>MA-0027</t>
  </si>
  <si>
    <t>06-May-26</t>
  </si>
  <si>
    <t>DEPOSIT-AMBALANG-CRM2 BR</t>
  </si>
  <si>
    <t>MA-0028</t>
  </si>
  <si>
    <t>CEFT - Pramod Bulathsinha</t>
  </si>
  <si>
    <t>MA-0038</t>
  </si>
  <si>
    <t>11-May-26</t>
  </si>
  <si>
    <t>R27508105119-</t>
  </si>
  <si>
    <t>Tuition fee refund/return</t>
  </si>
  <si>
    <t>MA-0039</t>
  </si>
  <si>
    <t>CEFT - pte class fee</t>
  </si>
  <si>
    <t>MA-0040</t>
  </si>
  <si>
    <t>W N I WITHARANA</t>
  </si>
  <si>
    <t>MA-0043</t>
  </si>
  <si>
    <t>Himasha Savindi</t>
  </si>
  <si>
    <t>MA-0045</t>
  </si>
  <si>
    <t>12-May-26</t>
  </si>
  <si>
    <t>MMBL-2613281226140531-5698</t>
  </si>
  <si>
    <t>Tuition income deposit</t>
  </si>
  <si>
    <t>MA-0050</t>
  </si>
  <si>
    <t>13-May-26</t>
  </si>
  <si>
    <t>DEPOSIT-KATUBEDD-CRM1 BR</t>
  </si>
  <si>
    <t>Large tuition fee deposit</t>
  </si>
  <si>
    <t>MA-0053</t>
  </si>
  <si>
    <t>lahiru tharaka</t>
  </si>
  <si>
    <t>MA-0062</t>
  </si>
  <si>
    <t>18-May-26</t>
  </si>
  <si>
    <t>PTE Cls</t>
  </si>
  <si>
    <t>MA-0064</t>
  </si>
  <si>
    <t>19-May-26</t>
  </si>
  <si>
    <t>TTS120290248464</t>
  </si>
  <si>
    <t>MA-0069</t>
  </si>
  <si>
    <t>20-May-26</t>
  </si>
  <si>
    <t>Total payment of PTE class 22n</t>
  </si>
  <si>
    <t>MA-0075</t>
  </si>
  <si>
    <t>25-May-26</t>
  </si>
  <si>
    <t>198656203615</t>
  </si>
  <si>
    <t>MA-0076</t>
  </si>
  <si>
    <t>PTE</t>
  </si>
  <si>
    <t>MA-0077</t>
  </si>
  <si>
    <t>Kithmi payment whole</t>
  </si>
  <si>
    <t>MA-0078</t>
  </si>
  <si>
    <t>piyumi PTE</t>
  </si>
  <si>
    <t>MA-0080</t>
  </si>
  <si>
    <t>26-May-26</t>
  </si>
  <si>
    <t>Thilani Priyangika PTE</t>
  </si>
  <si>
    <t>MA-0083</t>
  </si>
  <si>
    <t>27-May-26</t>
  </si>
  <si>
    <t>Perfect PTE</t>
  </si>
  <si>
    <t>MA-0089</t>
  </si>
  <si>
    <t>DEPOSIT-BUS NEGO-CRM1 RM</t>
  </si>
  <si>
    <t>Total</t>
  </si>
  <si>
    <t>MA-0002</t>
  </si>
  <si>
    <t>PURCHASE FIVE STAR BAKERS</t>
  </si>
  <si>
    <t>Personal</t>
  </si>
  <si>
    <t>Food related expense</t>
  </si>
  <si>
    <t>MA-0003</t>
  </si>
  <si>
    <t>PURCHASE SHEHARA AUTO CARE</t>
  </si>
  <si>
    <t>Vehicle repair/service is personal</t>
  </si>
  <si>
    <t>MA-0004</t>
  </si>
  <si>
    <t>PURCHASE UBER EATS</t>
  </si>
  <si>
    <t>Food expense</t>
  </si>
  <si>
    <t>MA-0006</t>
  </si>
  <si>
    <t>Vehicle repair</t>
  </si>
  <si>
    <t>Vehicle repair expense</t>
  </si>
  <si>
    <t>MA-0007</t>
  </si>
  <si>
    <t>PURCHASE SPONGE PASTRY SHOP</t>
  </si>
  <si>
    <t>MA-0008</t>
  </si>
  <si>
    <t>PURCHASE TIDES RESTAURANT</t>
  </si>
  <si>
    <t>MA-0010</t>
  </si>
  <si>
    <t>PURCHASE MAYADUNNE FILLING S</t>
  </si>
  <si>
    <t>Fuel expense, personal</t>
  </si>
  <si>
    <t>MA-0011</t>
  </si>
  <si>
    <t>PURCHASE FACEBK *5NYK4LDXA2</t>
  </si>
  <si>
    <t>Advertising</t>
  </si>
  <si>
    <t>Likely Facebook ads for business</t>
  </si>
  <si>
    <t>MA-0014</t>
  </si>
  <si>
    <t>PURCHASE GREEN CABIN KOLLUPI</t>
  </si>
  <si>
    <t>Small personal expense</t>
  </si>
  <si>
    <t>MA-0015</t>
  </si>
  <si>
    <t>PURCHASE SPAR - PEPILIYANA</t>
  </si>
  <si>
    <t>Personal expense, groceries likely</t>
  </si>
  <si>
    <t>MA-0016</t>
  </si>
  <si>
    <t>PURCHASE UBER</t>
  </si>
  <si>
    <t>Transport, personal</t>
  </si>
  <si>
    <t>MA-0017</t>
  </si>
  <si>
    <t>MA-0020</t>
  </si>
  <si>
    <t>Unclear but likely personal expense</t>
  </si>
  <si>
    <t>MA-0021</t>
  </si>
  <si>
    <t>WITHDRAWAL SBK SYS</t>
  </si>
  <si>
    <t>Cash Withdrawal</t>
  </si>
  <si>
    <t>Owner withdrawal - transfer</t>
  </si>
  <si>
    <t>MA-0022</t>
  </si>
  <si>
    <t>MA-0024</t>
  </si>
  <si>
    <t>Food related</t>
  </si>
  <si>
    <t>MA-0025</t>
  </si>
  <si>
    <t>PURCHASE SOFTLOGIC RESTAURAN</t>
  </si>
  <si>
    <t>MA-0026</t>
  </si>
  <si>
    <t>MA-0029</t>
  </si>
  <si>
    <t>07-May-26</t>
  </si>
  <si>
    <t>PURCHASE Dialog Axiata PLC</t>
  </si>
  <si>
    <t>Utilities</t>
  </si>
  <si>
    <t>Business phone/internet expense</t>
  </si>
  <si>
    <t>MA-0030</t>
  </si>
  <si>
    <t>PURCHASE RASABOJUN RATHMALAN</t>
  </si>
  <si>
    <t>Likely personal expense</t>
  </si>
  <si>
    <t>MA-0031</t>
  </si>
  <si>
    <t>PURCHASE LIYANAGE ASSOCIATES</t>
  </si>
  <si>
    <t>Business Services</t>
  </si>
  <si>
    <t>Likely business professional expense</t>
  </si>
  <si>
    <t>MA-0032</t>
  </si>
  <si>
    <t>08-May-26</t>
  </si>
  <si>
    <t>PURCHASE FACEBK *FR9P7L5YA2</t>
  </si>
  <si>
    <t>Facebook advertising</t>
  </si>
  <si>
    <t>MA-0033</t>
  </si>
  <si>
    <t>Likely personal</t>
  </si>
  <si>
    <t>MA-0034</t>
  </si>
  <si>
    <t>PURCHASE City Medical</t>
  </si>
  <si>
    <t>Medical expense personal</t>
  </si>
  <si>
    <t>MA-0035</t>
  </si>
  <si>
    <t>PURCHASE FACEBK *CMGWBMVXA2</t>
  </si>
  <si>
    <t>MA-0036</t>
  </si>
  <si>
    <t>IB-BIL 0112605157 SLT</t>
  </si>
  <si>
    <t>Utility bill payment</t>
  </si>
  <si>
    <t>MA-0037</t>
  </si>
  <si>
    <t>PURCHASE Strong Supplement S</t>
  </si>
  <si>
    <t>Personal supplements</t>
  </si>
  <si>
    <t>MA-0041</t>
  </si>
  <si>
    <t>PURCHASE LAUGFS SUPER MARKET</t>
  </si>
  <si>
    <t>Groceries personal</t>
  </si>
  <si>
    <t>MA-0042</t>
  </si>
  <si>
    <t>PURCHASE SP PRIMEPRESET</t>
  </si>
  <si>
    <t>Personal expense</t>
  </si>
  <si>
    <t>MA-0044</t>
  </si>
  <si>
    <t>MA-0046</t>
  </si>
  <si>
    <t>PURCHASE SIVASAKTHI (PVT) LT</t>
  </si>
  <si>
    <t>Business related expense</t>
  </si>
  <si>
    <t>MA-0047</t>
  </si>
  <si>
    <t>PURCHASE LANKA FILLING STATI</t>
  </si>
  <si>
    <t>Fuel expense personal</t>
  </si>
  <si>
    <t>MA-0048</t>
  </si>
  <si>
    <t>MA-0049</t>
  </si>
  <si>
    <t>PURCHASE FACEBK *WHYADN9YA2</t>
  </si>
  <si>
    <t>MA-0051</t>
  </si>
  <si>
    <t>WITHDRAWAL KATUBEDD-CRM1 BR</t>
  </si>
  <si>
    <t>Cash withdrawal</t>
  </si>
  <si>
    <t>MA-0052</t>
  </si>
  <si>
    <t>MA-0054</t>
  </si>
  <si>
    <t>14-May-26</t>
  </si>
  <si>
    <t>PURCHASE P &amp; S - SUWARAPOLA</t>
  </si>
  <si>
    <t>MA-0055</t>
  </si>
  <si>
    <t>PURCHASE APPLE.COM/BILL</t>
  </si>
  <si>
    <t>Business Tools</t>
  </si>
  <si>
    <t>Business related software/digital expense</t>
  </si>
  <si>
    <t>MA-0056</t>
  </si>
  <si>
    <t>MA-0057</t>
  </si>
  <si>
    <t>15-May-26</t>
  </si>
  <si>
    <t>PURCHASE IKMAN (PVT) LTD</t>
  </si>
  <si>
    <t>Advertising expense</t>
  </si>
  <si>
    <t>MA-0058</t>
  </si>
  <si>
    <t>PURCHASE KEELLS RATHMALANA</t>
  </si>
  <si>
    <t>Personal expense - groceries</t>
  </si>
  <si>
    <t>MA-0059</t>
  </si>
  <si>
    <t>Business phone/internet</t>
  </si>
  <si>
    <t>MA-0060</t>
  </si>
  <si>
    <t>Personal groceries</t>
  </si>
  <si>
    <t>MA-0061</t>
  </si>
  <si>
    <t>MA-0063</t>
  </si>
  <si>
    <t>MA-0065</t>
  </si>
  <si>
    <t>MA-0066</t>
  </si>
  <si>
    <t>PURCHASE PERERA AND SONS BAK</t>
  </si>
  <si>
    <t>Food related personal expense</t>
  </si>
  <si>
    <t>MA-0067</t>
  </si>
  <si>
    <t>MA-0068</t>
  </si>
  <si>
    <t>MA-0070</t>
  </si>
  <si>
    <t>21-May-26</t>
  </si>
  <si>
    <t>PURCHASE HUTCHISON TELECOM L</t>
  </si>
  <si>
    <t>MA-0071</t>
  </si>
  <si>
    <t>22-May-26</t>
  </si>
  <si>
    <t>Personal medical expense</t>
  </si>
  <si>
    <t>MA-0072</t>
  </si>
  <si>
    <t>Business internet/phone</t>
  </si>
  <si>
    <t>MA-0073</t>
  </si>
  <si>
    <t>MA-0074</t>
  </si>
  <si>
    <t>Software/business digital expense</t>
  </si>
  <si>
    <t>MA-0079</t>
  </si>
  <si>
    <t>Fuel/personal vehicle expense</t>
  </si>
  <si>
    <t>MA-0081</t>
  </si>
  <si>
    <t>Groceries, personal</t>
  </si>
  <si>
    <t>MA-0082</t>
  </si>
  <si>
    <t>PURCHASE DILLY'S FASHIONS (P</t>
  </si>
  <si>
    <t>Personal shopping expense</t>
  </si>
  <si>
    <t>MA-0084</t>
  </si>
  <si>
    <t>MA-0085</t>
  </si>
  <si>
    <t>MA-0086</t>
  </si>
  <si>
    <t>Business phone expense</t>
  </si>
  <si>
    <t>MA-0087</t>
  </si>
  <si>
    <t>Personal transport expense</t>
  </si>
  <si>
    <t>MA-0088</t>
  </si>
  <si>
    <t>PURCHASE CARGILLS -KATUBEDDA</t>
  </si>
  <si>
    <t>Type</t>
  </si>
  <si>
    <t>Debit</t>
  </si>
  <si>
    <t>Credit</t>
  </si>
  <si>
    <t>MA-0001</t>
  </si>
  <si>
    <t>OPENING BALANCE</t>
  </si>
  <si>
    <t>transfer</t>
  </si>
  <si>
    <t>Opening Balance</t>
  </si>
  <si>
    <t>Initial balance</t>
  </si>
  <si>
    <t>personal</t>
  </si>
  <si>
    <t>income</t>
  </si>
  <si>
    <t>expense</t>
  </si>
  <si>
    <t>MA-0090</t>
  </si>
  <si>
    <t>CLOSING BALANCE</t>
  </si>
  <si>
    <t>Closing Balance</t>
  </si>
  <si>
    <t>End balance</t>
  </si>
  <si>
    <t>System classification</t>
  </si>
  <si>
    <t>Manual clarification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</si>
</sst>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5" x14ac:knownFonts="1">
    <font>
      <color theme="1"/>
      <family val="2"/>
      <scheme val="minor"/>
      <sz val="11"/>
      <name val="Calibri"/>
    </font>
    <font>
      <b/>
      <color rgb="FFFFFF"/>
      <sz val="16"/>
    </font>
    <font>
      <b/>
      <color rgb="334155"/>
    </font>
    <font>
      <b/>
      <color rgb="FFFFFF"/>
    </font>
    <font>
      <b/>
    </font>
  </fonts>
  <fills count="5">
    <fill>
      <patternFill patternType="none"/>
    </fill>
    <fill>
      <patternFill patternType="gray125"/>
    </fill>
    <fill>
      <patternFill patternType="solid">
        <fgColor rgb="047857"/>
      </patternFill>
    </fill>
    <fill>
      <patternFill patternType="solid">
        <fgColor rgb="ECFDF5"/>
      </patternFill>
    </fill>
    <fill>
      <patternFill patternType="solid">
        <fgColor rgb="FEF2F2"/>
      </patternFill>
    </fill>
  </fills>
  <borders count="2">
    <border>
      <left/>
      <right/>
      <top/>
      <bottom/>
      <diagonal/>
    </border>
    <border>
      <left/>
      <right/>
      <top style="thin">
        <color rgb="A7F3D0"/>
      </top>
      <bottom/>
      <diagonal/>
    </border>
  </borders>
  <cellStyleXfs count="1">
    <xf numFmtId="0" fontId="0" fillId="0" borderId="0"/>
  </cellStyleXfs>
  <cellXfs count="18">
    <xf numFmtId="0" fontId="0" fillId="0" borderId="0" xfId="0"/>
    <xf numFmtId="0" fontId="1" fillId="2" borderId="0" xfId="0" applyFont="1" applyFill="1"/>
    <xf numFmtId="0" fontId="2" fillId="0" borderId="0" xfId="0" applyFont="1"/>
    <xf numFmtId="0" fontId="2" fillId="3" borderId="0" xfId="0" applyFont="1" applyFill="1"/>
    <xf numFmtId="164" fontId="0" fillId="3" borderId="0" xfId="0" applyNumberFormat="1" applyFill="1"/>
    <xf numFmtId="164" fontId="0" fillId="0" borderId="0" xfId="0" applyNumberFormat="1"/>
    <xf numFmtId="0" fontId="2" fillId="4" borderId="0" xfId="0" applyFont="1" applyFill="1"/>
    <xf numFmtId="164" fontId="0" fillId="4" borderId="0" xfId="0" applyNumberFormat="1" applyFill="1"/>
    <xf numFmtId="0" fontId="0" fillId="0" borderId="0" xfId="0" applyAlignment="1">
      <alignment vertical="top" wrapText="1"/>
    </xf>
    <xf numFmtId="9" fontId="0" fillId="0" borderId="0" xfId="0" applyNumberFormat="1"/>
    <xf numFmtId="0" fontId="3" fillId="2" borderId="0" xfId="0" applyFont="1" applyFill="1" applyAlignment="1">
      <alignment vertical="center"/>
    </xf>
    <xf numFmtId="0" fontId="3" fillId="2" borderId="0" xfId="0" applyFont="1" applyFill="1" applyAlignment="1">
      <alignment vertical="top" wrapText="1"/>
    </xf>
    <xf numFmtId="164" fontId="3" fillId="2" borderId="0" xfId="0" applyNumberFormat="1" applyFont="1" applyFill="1" applyAlignment="1">
      <alignment vertical="center"/>
    </xf>
    <xf numFmtId="9" fontId="3" fillId="2" borderId="0" xfId="0" applyNumberFormat="1" applyFont="1" applyFill="1" applyAlignment="1">
      <alignment vertical="center"/>
    </xf>
    <xf numFmtId="0" fontId="4" fillId="0" borderId="1" xfId="0" applyFont="1" applyBorder="1"/>
    <xf numFmtId="0" fontId="4" fillId="0" borderId="1" xfId="0" applyFont="1" applyBorder="1" applyAlignment="1">
      <alignment vertical="top" wrapText="1"/>
    </xf>
    <xf numFmtId="164" fontId="4" fillId="0" borderId="1" xfId="0" applyNumberFormat="1" applyFont="1" applyBorder="1"/>
    <xf numFmtId="9" fontId="4"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47857"/>
  </sheetPr>
  <dimension ref="A1:B20"/>
  <sheetFormatPr defaultRowHeight="15" outlineLevelRow="0" outlineLevelCol="0" x14ac:dyDescent="55"/>
  <cols>
    <col min="1" max="1" width="28" customWidth="1"/>
    <col min="2" max="2" width="48" customWidth="1"/>
  </cols>
  <sheetData>
    <row r="1" ht="28" customHeight="1" spans="1:2" x14ac:dyDescent="0.25">
      <c r="A1" s="1" t="s">
        <v>0</v>
      </c>
      <c r="B1" s="1"/>
    </row>
    <row r="2" spans="1:2" x14ac:dyDescent="0.25">
      <c r="A2" s="2" t="s">
        <v>1</v>
      </c>
      <c r="B2" t="s">
        <v>2</v>
      </c>
    </row>
    <row r="3" spans="1:2" x14ac:dyDescent="0.25">
      <c r="A3" s="2" t="s">
        <v>3</v>
      </c>
      <c r="B3" t="s">
        <v>4</v>
      </c>
    </row>
    <row r="4" spans="1:2" x14ac:dyDescent="0.25">
      <c r="A4" s="2" t="s">
        <v>5</v>
      </c>
      <c r="B4" t="s">
        <v>6</v>
      </c>
    </row>
    <row r="5" spans="1:2" x14ac:dyDescent="0.25">
      <c r="A5" s="2" t="s">
        <v>7</v>
      </c>
      <c r="B5" t="s">
        <v>8</v>
      </c>
    </row>
    <row r="6" spans="1:2" x14ac:dyDescent="0.25">
      <c r="A6" s="2" t="s">
        <v>9</v>
      </c>
      <c r="B6" t="s">
        <v>10</v>
      </c>
    </row>
    <row r="7" spans="1:2" x14ac:dyDescent="0.25">
      <c r="A7" s="2" t="s">
        <v>11</v>
      </c>
      <c r="B7" t="s">
        <v>12</v>
      </c>
    </row>
    <row r="8" spans="1:2" x14ac:dyDescent="0.25">
      <c r="A8" s="2" t="s">
        <v>13</v>
      </c>
      <c r="B8" t="s">
        <v>14</v>
      </c>
    </row>
    <row r="9" spans="1:2" x14ac:dyDescent="0.25">
      <c r="A9" s="2" t="s">
        <v>15</v>
      </c>
      <c r="B9" t="s">
        <v>16</v>
      </c>
    </row>
    <row r="10" spans="1:1" x14ac:dyDescent="0.25">
      <c r="A10" s="2"/>
    </row>
    <row r="11" spans="1:2" x14ac:dyDescent="0.25">
      <c r="A11" s="3" t="s">
        <v>17</v>
      </c>
      <c r="B11" s="4">
        <v>1089841.38</v>
      </c>
    </row>
    <row r="12" spans="1:2" x14ac:dyDescent="0.25">
      <c r="A12" s="2" t="s">
        <v>18</v>
      </c>
      <c r="B12" s="5">
        <f>SUM('All transactions'!G2:G91)</f>
        <v>1114369.36</v>
      </c>
    </row>
    <row r="13" spans="1:2" x14ac:dyDescent="0.25">
      <c r="A13" s="2" t="s">
        <v>19</v>
      </c>
      <c r="B13" s="5">
        <f>SUM('All transactions'!F2:F91)</f>
        <v>415107.99</v>
      </c>
    </row>
    <row r="14" spans="1:2" x14ac:dyDescent="0.25">
      <c r="A14" s="2" t="s">
        <v>20</v>
      </c>
      <c r="B14" s="5">
        <f>B12-B13</f>
        <v>699261.37</v>
      </c>
    </row>
    <row r="15" spans="1:2" x14ac:dyDescent="0.25">
      <c r="A15" s="2" t="s">
        <v>21</v>
      </c>
      <c r="B15" s="5">
        <f>B11+B14</f>
        <v>1789102.75</v>
      </c>
    </row>
    <row r="16" spans="1:2" x14ac:dyDescent="0.25">
      <c r="A16" s="2" t="s">
        <v>22</v>
      </c>
      <c r="B16" s="5">
        <v>1789102.75</v>
      </c>
    </row>
    <row r="17" spans="1:2" x14ac:dyDescent="0.25">
      <c r="A17" s="6" t="s">
        <v>23</v>
      </c>
      <c r="B17" s="7">
        <f>B15-B16</f>
        <v>0</v>
      </c>
    </row>
    <row r="18" spans="1:2" x14ac:dyDescent="0.25">
      <c r="A18" s="2" t="s">
        <v>24</v>
      </c>
      <c r="B18">
        <v>90</v>
      </c>
    </row>
    <row r="19" spans="1:1" x14ac:dyDescent="0.25">
      <c r="A19" s="2"/>
    </row>
    <row r="20" ht="44" customHeight="1" spans="1:2" x14ac:dyDescent="0.25">
      <c r="A20" s="2" t="s">
        <v>25</v>
      </c>
      <c r="B20" s="8" t="s">
        <v>26</v>
      </c>
    </row>
  </sheetData>
  <mergeCells count="1">
    <mergeCell ref="A1:B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59669"/>
  </sheetPr>
  <dimension ref="A1:H28"/>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6" width="16" style="5" customWidth="1"/>
    <col min="7" max="7" width="14" style="9" customWidth="1"/>
    <col min="8" max="8" width="38" style="8" customWidth="1"/>
  </cols>
  <sheetData>
    <row r="1" spans="1:8" s="10" customFormat="1" x14ac:dyDescent="0.25">
      <c r="A1" s="10" t="s">
        <v>27</v>
      </c>
      <c r="B1" s="10" t="s">
        <v>28</v>
      </c>
      <c r="C1" s="11" t="s">
        <v>29</v>
      </c>
      <c r="D1" s="10" t="s">
        <v>30</v>
      </c>
      <c r="E1" s="12" t="s">
        <v>31</v>
      </c>
      <c r="F1" s="12" t="s">
        <v>32</v>
      </c>
      <c r="G1" s="13" t="s">
        <v>33</v>
      </c>
      <c r="H1" s="11" t="s">
        <v>34</v>
      </c>
    </row>
    <row r="2" spans="1:8" x14ac:dyDescent="0.25">
      <c r="A2" t="s">
        <v>35</v>
      </c>
      <c r="B2" t="s">
        <v>36</v>
      </c>
      <c r="C2" s="8" t="s">
        <v>37</v>
      </c>
      <c r="D2" t="s">
        <v>38</v>
      </c>
      <c r="E2" s="5">
        <v>42000</v>
      </c>
      <c r="F2" s="5">
        <v>1125390.88</v>
      </c>
      <c r="G2" s="9">
        <v>1</v>
      </c>
      <c r="H2" s="8" t="s">
        <v>39</v>
      </c>
    </row>
    <row r="3" spans="1:8" x14ac:dyDescent="0.25">
      <c r="A3" t="s">
        <v>40</v>
      </c>
      <c r="B3" t="s">
        <v>36</v>
      </c>
      <c r="C3" s="8" t="s">
        <v>41</v>
      </c>
      <c r="D3" t="s">
        <v>38</v>
      </c>
      <c r="E3" s="5">
        <v>38000</v>
      </c>
      <c r="F3" s="5">
        <v>979700.88</v>
      </c>
      <c r="G3" s="9">
        <v>1</v>
      </c>
      <c r="H3" s="8" t="s">
        <v>42</v>
      </c>
    </row>
    <row r="4" spans="1:8" x14ac:dyDescent="0.25">
      <c r="A4" t="s">
        <v>43</v>
      </c>
      <c r="B4" t="s">
        <v>36</v>
      </c>
      <c r="C4" s="8" t="s">
        <v>44</v>
      </c>
      <c r="D4" t="s">
        <v>38</v>
      </c>
      <c r="E4" s="5">
        <v>42000</v>
      </c>
      <c r="F4" s="5">
        <v>1008744.98</v>
      </c>
      <c r="G4" s="9">
        <v>1</v>
      </c>
      <c r="H4" s="8" t="s">
        <v>42</v>
      </c>
    </row>
    <row r="5" spans="1:8" x14ac:dyDescent="0.25">
      <c r="A5" t="s">
        <v>45</v>
      </c>
      <c r="B5" t="s">
        <v>36</v>
      </c>
      <c r="C5" s="8" t="s">
        <v>46</v>
      </c>
      <c r="D5" t="s">
        <v>38</v>
      </c>
      <c r="E5" s="5">
        <v>42000</v>
      </c>
      <c r="F5" s="5">
        <v>1050744.98</v>
      </c>
      <c r="G5" s="9">
        <v>1</v>
      </c>
      <c r="H5" s="8" t="s">
        <v>42</v>
      </c>
    </row>
    <row r="6" spans="1:8" x14ac:dyDescent="0.25">
      <c r="A6" t="s">
        <v>47</v>
      </c>
      <c r="B6" t="s">
        <v>48</v>
      </c>
      <c r="C6" s="8" t="s">
        <v>49</v>
      </c>
      <c r="D6" t="s">
        <v>38</v>
      </c>
      <c r="E6" s="5">
        <v>38000</v>
      </c>
      <c r="F6" s="5">
        <v>1085387.8</v>
      </c>
      <c r="G6" s="9">
        <v>1</v>
      </c>
      <c r="H6" s="8" t="s">
        <v>42</v>
      </c>
    </row>
    <row r="7" spans="1:8" x14ac:dyDescent="0.25">
      <c r="A7" t="s">
        <v>50</v>
      </c>
      <c r="B7" t="s">
        <v>48</v>
      </c>
      <c r="C7" s="8" t="s">
        <v>51</v>
      </c>
      <c r="D7" t="s">
        <v>38</v>
      </c>
      <c r="E7" s="5">
        <v>38000</v>
      </c>
      <c r="F7" s="5">
        <v>1123387.8</v>
      </c>
      <c r="G7" s="9">
        <v>1</v>
      </c>
      <c r="H7" s="8" t="s">
        <v>42</v>
      </c>
    </row>
    <row r="8" spans="1:8" x14ac:dyDescent="0.25">
      <c r="A8" t="s">
        <v>52</v>
      </c>
      <c r="B8" t="s">
        <v>48</v>
      </c>
      <c r="C8" s="8" t="s">
        <v>53</v>
      </c>
      <c r="D8" t="s">
        <v>38</v>
      </c>
      <c r="E8" s="5">
        <v>30000</v>
      </c>
      <c r="F8" s="5">
        <v>1149507.8</v>
      </c>
      <c r="G8" s="9">
        <v>0.95</v>
      </c>
      <c r="H8" s="8" t="s">
        <v>42</v>
      </c>
    </row>
    <row r="9" spans="1:8" x14ac:dyDescent="0.25">
      <c r="A9" t="s">
        <v>54</v>
      </c>
      <c r="B9" t="s">
        <v>55</v>
      </c>
      <c r="C9" s="8" t="s">
        <v>56</v>
      </c>
      <c r="D9" t="s">
        <v>38</v>
      </c>
      <c r="E9" s="5">
        <v>38000</v>
      </c>
      <c r="F9" s="5">
        <v>1182307.8</v>
      </c>
      <c r="G9" s="9">
        <v>1</v>
      </c>
      <c r="H9" s="8" t="s">
        <v>42</v>
      </c>
    </row>
    <row r="10" spans="1:8" x14ac:dyDescent="0.25">
      <c r="A10" t="s">
        <v>57</v>
      </c>
      <c r="B10" t="s">
        <v>55</v>
      </c>
      <c r="C10" s="8" t="s">
        <v>58</v>
      </c>
      <c r="D10" t="s">
        <v>38</v>
      </c>
      <c r="E10" s="5">
        <v>38000</v>
      </c>
      <c r="F10" s="5">
        <v>1220307.8</v>
      </c>
      <c r="G10" s="9">
        <v>1</v>
      </c>
      <c r="H10" s="8" t="s">
        <v>42</v>
      </c>
    </row>
    <row r="11" spans="1:8" x14ac:dyDescent="0.25">
      <c r="A11" t="s">
        <v>59</v>
      </c>
      <c r="B11" t="s">
        <v>60</v>
      </c>
      <c r="C11" s="8" t="s">
        <v>61</v>
      </c>
      <c r="D11" t="s">
        <v>38</v>
      </c>
      <c r="E11" s="5">
        <v>38001.54</v>
      </c>
      <c r="F11" s="5">
        <v>1174309.8</v>
      </c>
      <c r="G11" s="9">
        <v>1</v>
      </c>
      <c r="H11" s="8" t="s">
        <v>62</v>
      </c>
    </row>
    <row r="12" spans="1:8" x14ac:dyDescent="0.25">
      <c r="A12" t="s">
        <v>63</v>
      </c>
      <c r="B12" t="s">
        <v>60</v>
      </c>
      <c r="C12" s="8" t="s">
        <v>64</v>
      </c>
      <c r="D12" t="s">
        <v>38</v>
      </c>
      <c r="E12" s="5">
        <v>38000</v>
      </c>
      <c r="F12" s="5">
        <v>1212309.8</v>
      </c>
      <c r="G12" s="9">
        <v>1</v>
      </c>
      <c r="H12" s="8" t="s">
        <v>42</v>
      </c>
    </row>
    <row r="13" spans="1:8" x14ac:dyDescent="0.25">
      <c r="A13" t="s">
        <v>65</v>
      </c>
      <c r="B13" t="s">
        <v>60</v>
      </c>
      <c r="C13" s="8" t="s">
        <v>66</v>
      </c>
      <c r="D13" t="s">
        <v>38</v>
      </c>
      <c r="E13" s="5">
        <v>42000</v>
      </c>
      <c r="F13" s="5">
        <v>1254309.8</v>
      </c>
      <c r="G13" s="9">
        <v>1</v>
      </c>
      <c r="H13" s="8" t="s">
        <v>42</v>
      </c>
    </row>
    <row r="14" spans="1:8" x14ac:dyDescent="0.25">
      <c r="A14" t="s">
        <v>67</v>
      </c>
      <c r="B14" t="s">
        <v>60</v>
      </c>
      <c r="C14" s="8" t="s">
        <v>68</v>
      </c>
      <c r="D14" t="s">
        <v>38</v>
      </c>
      <c r="E14" s="5">
        <v>30000</v>
      </c>
      <c r="F14" s="5">
        <v>1279634.8</v>
      </c>
      <c r="G14" s="9">
        <v>1</v>
      </c>
      <c r="H14" s="8" t="s">
        <v>42</v>
      </c>
    </row>
    <row r="15" spans="1:8" x14ac:dyDescent="0.25">
      <c r="A15" t="s">
        <v>69</v>
      </c>
      <c r="B15" t="s">
        <v>70</v>
      </c>
      <c r="C15" s="8" t="s">
        <v>71</v>
      </c>
      <c r="D15" t="s">
        <v>38</v>
      </c>
      <c r="E15" s="5">
        <v>38367.82</v>
      </c>
      <c r="F15" s="5">
        <v>1317002.62</v>
      </c>
      <c r="G15" s="9">
        <v>1</v>
      </c>
      <c r="H15" s="8" t="s">
        <v>72</v>
      </c>
    </row>
    <row r="16" spans="1:8" x14ac:dyDescent="0.25">
      <c r="A16" t="s">
        <v>73</v>
      </c>
      <c r="B16" t="s">
        <v>74</v>
      </c>
      <c r="C16" s="8" t="s">
        <v>75</v>
      </c>
      <c r="D16" t="s">
        <v>38</v>
      </c>
      <c r="E16" s="5">
        <v>160000</v>
      </c>
      <c r="F16" s="5">
        <v>1439943.05</v>
      </c>
      <c r="G16" s="9">
        <v>1</v>
      </c>
      <c r="H16" s="8" t="s">
        <v>76</v>
      </c>
    </row>
    <row r="17" spans="1:8" x14ac:dyDescent="0.25">
      <c r="A17" t="s">
        <v>77</v>
      </c>
      <c r="B17" t="s">
        <v>74</v>
      </c>
      <c r="C17" s="8" t="s">
        <v>78</v>
      </c>
      <c r="D17" t="s">
        <v>38</v>
      </c>
      <c r="E17" s="5">
        <v>38000</v>
      </c>
      <c r="F17" s="5">
        <v>1448248.05</v>
      </c>
      <c r="G17" s="9">
        <v>1</v>
      </c>
      <c r="H17" s="8" t="s">
        <v>42</v>
      </c>
    </row>
    <row r="18" spans="1:8" x14ac:dyDescent="0.25">
      <c r="A18" t="s">
        <v>79</v>
      </c>
      <c r="B18" t="s">
        <v>80</v>
      </c>
      <c r="C18" s="8" t="s">
        <v>81</v>
      </c>
      <c r="D18" t="s">
        <v>38</v>
      </c>
      <c r="E18" s="5">
        <v>42000</v>
      </c>
      <c r="F18" s="5">
        <v>1480357.83</v>
      </c>
      <c r="G18" s="9">
        <v>1</v>
      </c>
      <c r="H18" s="8" t="s">
        <v>42</v>
      </c>
    </row>
    <row r="19" spans="1:8" x14ac:dyDescent="0.25">
      <c r="A19" t="s">
        <v>82</v>
      </c>
      <c r="B19" t="s">
        <v>83</v>
      </c>
      <c r="C19" s="8" t="s">
        <v>84</v>
      </c>
      <c r="D19" t="s">
        <v>38</v>
      </c>
      <c r="E19" s="5">
        <v>38000</v>
      </c>
      <c r="F19" s="5">
        <v>1516057.83</v>
      </c>
      <c r="G19" s="9">
        <v>1</v>
      </c>
      <c r="H19" s="8" t="s">
        <v>42</v>
      </c>
    </row>
    <row r="20" spans="1:8" x14ac:dyDescent="0.25">
      <c r="A20" t="s">
        <v>85</v>
      </c>
      <c r="B20" t="s">
        <v>86</v>
      </c>
      <c r="C20" s="8" t="s">
        <v>87</v>
      </c>
      <c r="D20" t="s">
        <v>38</v>
      </c>
      <c r="E20" s="5">
        <v>38000</v>
      </c>
      <c r="F20" s="5">
        <v>1550127.17</v>
      </c>
      <c r="G20" s="9">
        <v>1</v>
      </c>
      <c r="H20" s="8" t="s">
        <v>42</v>
      </c>
    </row>
    <row r="21" spans="1:8" x14ac:dyDescent="0.25">
      <c r="A21" t="s">
        <v>88</v>
      </c>
      <c r="B21" t="s">
        <v>89</v>
      </c>
      <c r="C21" s="8" t="s">
        <v>90</v>
      </c>
      <c r="D21" t="s">
        <v>38</v>
      </c>
      <c r="E21" s="5">
        <v>38000</v>
      </c>
      <c r="F21" s="5">
        <v>1583065.88</v>
      </c>
      <c r="G21" s="9">
        <v>1</v>
      </c>
      <c r="H21" s="8" t="s">
        <v>42</v>
      </c>
    </row>
    <row r="22" spans="1:8" x14ac:dyDescent="0.25">
      <c r="A22" t="s">
        <v>91</v>
      </c>
      <c r="B22" t="s">
        <v>89</v>
      </c>
      <c r="C22" s="8" t="s">
        <v>92</v>
      </c>
      <c r="D22" t="s">
        <v>38</v>
      </c>
      <c r="E22" s="5">
        <v>38000</v>
      </c>
      <c r="F22" s="5">
        <v>1621065.88</v>
      </c>
      <c r="G22" s="9">
        <v>1</v>
      </c>
      <c r="H22" s="8" t="s">
        <v>42</v>
      </c>
    </row>
    <row r="23" spans="1:8" x14ac:dyDescent="0.25">
      <c r="A23" t="s">
        <v>93</v>
      </c>
      <c r="B23" t="s">
        <v>89</v>
      </c>
      <c r="C23" s="8" t="s">
        <v>94</v>
      </c>
      <c r="D23" t="s">
        <v>38</v>
      </c>
      <c r="E23" s="5">
        <v>38000</v>
      </c>
      <c r="F23" s="5">
        <v>1659065.88</v>
      </c>
      <c r="G23" s="9">
        <v>1</v>
      </c>
      <c r="H23" s="8" t="s">
        <v>42</v>
      </c>
    </row>
    <row r="24" spans="1:8" x14ac:dyDescent="0.25">
      <c r="A24" t="s">
        <v>95</v>
      </c>
      <c r="B24" t="s">
        <v>89</v>
      </c>
      <c r="C24" s="8" t="s">
        <v>96</v>
      </c>
      <c r="D24" t="s">
        <v>38</v>
      </c>
      <c r="E24" s="5">
        <v>38000</v>
      </c>
      <c r="F24" s="5">
        <v>1697065.88</v>
      </c>
      <c r="G24" s="9">
        <v>1</v>
      </c>
      <c r="H24" s="8" t="s">
        <v>42</v>
      </c>
    </row>
    <row r="25" spans="1:8" x14ac:dyDescent="0.25">
      <c r="A25" t="s">
        <v>97</v>
      </c>
      <c r="B25" t="s">
        <v>98</v>
      </c>
      <c r="C25" s="8" t="s">
        <v>99</v>
      </c>
      <c r="D25" t="s">
        <v>38</v>
      </c>
      <c r="E25" s="5">
        <v>38000</v>
      </c>
      <c r="F25" s="5">
        <v>1732035.88</v>
      </c>
      <c r="G25" s="9">
        <v>1</v>
      </c>
      <c r="H25" s="8" t="s">
        <v>42</v>
      </c>
    </row>
    <row r="26" spans="1:8" x14ac:dyDescent="0.25">
      <c r="A26" t="s">
        <v>100</v>
      </c>
      <c r="B26" t="s">
        <v>101</v>
      </c>
      <c r="C26" s="8" t="s">
        <v>102</v>
      </c>
      <c r="D26" t="s">
        <v>38</v>
      </c>
      <c r="E26" s="5">
        <v>38000</v>
      </c>
      <c r="F26" s="5">
        <v>1757489.88</v>
      </c>
      <c r="G26" s="9">
        <v>1</v>
      </c>
      <c r="H26" s="8" t="s">
        <v>42</v>
      </c>
    </row>
    <row r="27" spans="1:8" x14ac:dyDescent="0.25">
      <c r="A27" t="s">
        <v>103</v>
      </c>
      <c r="B27" t="s">
        <v>14</v>
      </c>
      <c r="C27" s="8" t="s">
        <v>104</v>
      </c>
      <c r="D27" t="s">
        <v>38</v>
      </c>
      <c r="E27" s="5">
        <v>38000</v>
      </c>
      <c r="F27" s="5">
        <v>1789102.75</v>
      </c>
      <c r="G27" s="9">
        <v>1</v>
      </c>
      <c r="H27" s="8" t="s">
        <v>42</v>
      </c>
    </row>
    <row r="28" spans="3:8" s="14" customFormat="1" x14ac:dyDescent="0.25">
      <c r="C28" s="15" t="s">
        <v>105</v>
      </c>
      <c r="E28" s="16">
        <f>SUM(E2:E27)</f>
        <v>1114369.3599999999</v>
      </c>
      <c r="F28" s="16"/>
      <c r="G28" s="17"/>
      <c r="H28" s="15"/>
    </row>
  </sheetData>
  <autoFilter ref="A1:H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DC2626"/>
  </sheetPr>
  <dimension ref="A1:H64"/>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6" width="16" style="5" customWidth="1"/>
    <col min="7" max="7" width="14" style="9" customWidth="1"/>
    <col min="8" max="8" width="38" style="8" customWidth="1"/>
  </cols>
  <sheetData>
    <row r="1" spans="1:8" s="10" customFormat="1" x14ac:dyDescent="0.25">
      <c r="A1" s="10" t="s">
        <v>27</v>
      </c>
      <c r="B1" s="10" t="s">
        <v>28</v>
      </c>
      <c r="C1" s="11" t="s">
        <v>29</v>
      </c>
      <c r="D1" s="10" t="s">
        <v>30</v>
      </c>
      <c r="E1" s="12" t="s">
        <v>31</v>
      </c>
      <c r="F1" s="12" t="s">
        <v>32</v>
      </c>
      <c r="G1" s="13" t="s">
        <v>33</v>
      </c>
      <c r="H1" s="11" t="s">
        <v>34</v>
      </c>
    </row>
    <row r="2" spans="1:8" x14ac:dyDescent="0.25">
      <c r="A2" t="s">
        <v>106</v>
      </c>
      <c r="B2" t="s">
        <v>36</v>
      </c>
      <c r="C2" s="8" t="s">
        <v>107</v>
      </c>
      <c r="D2" t="s">
        <v>108</v>
      </c>
      <c r="E2" s="5">
        <v>820</v>
      </c>
      <c r="F2" s="5">
        <v>1089021.38</v>
      </c>
      <c r="G2" s="9">
        <v>0.9</v>
      </c>
      <c r="H2" s="8" t="s">
        <v>109</v>
      </c>
    </row>
    <row r="3" spans="1:8" x14ac:dyDescent="0.25">
      <c r="A3" t="s">
        <v>110</v>
      </c>
      <c r="B3" t="s">
        <v>36</v>
      </c>
      <c r="C3" s="8" t="s">
        <v>111</v>
      </c>
      <c r="D3" t="s">
        <v>108</v>
      </c>
      <c r="E3" s="5">
        <v>5050</v>
      </c>
      <c r="F3" s="5">
        <v>1083971.38</v>
      </c>
      <c r="G3" s="9">
        <v>0.9</v>
      </c>
      <c r="H3" s="8" t="s">
        <v>112</v>
      </c>
    </row>
    <row r="4" spans="1:8" x14ac:dyDescent="0.25">
      <c r="A4" t="s">
        <v>113</v>
      </c>
      <c r="B4" t="s">
        <v>36</v>
      </c>
      <c r="C4" s="8" t="s">
        <v>114</v>
      </c>
      <c r="D4" t="s">
        <v>108</v>
      </c>
      <c r="E4" s="5">
        <v>580.5</v>
      </c>
      <c r="F4" s="5">
        <v>1083390.88</v>
      </c>
      <c r="G4" s="9">
        <v>1</v>
      </c>
      <c r="H4" s="8" t="s">
        <v>115</v>
      </c>
    </row>
    <row r="5" spans="1:8" x14ac:dyDescent="0.25">
      <c r="A5" t="s">
        <v>116</v>
      </c>
      <c r="B5" t="s">
        <v>36</v>
      </c>
      <c r="C5" s="8" t="s">
        <v>117</v>
      </c>
      <c r="D5" t="s">
        <v>108</v>
      </c>
      <c r="E5" s="5">
        <v>169000</v>
      </c>
      <c r="F5" s="5">
        <v>956390.88</v>
      </c>
      <c r="G5" s="9">
        <v>1</v>
      </c>
      <c r="H5" s="8" t="s">
        <v>118</v>
      </c>
    </row>
    <row r="6" spans="1:8" x14ac:dyDescent="0.25">
      <c r="A6" t="s">
        <v>119</v>
      </c>
      <c r="B6" t="s">
        <v>36</v>
      </c>
      <c r="C6" s="8" t="s">
        <v>120</v>
      </c>
      <c r="D6" t="s">
        <v>108</v>
      </c>
      <c r="E6" s="5">
        <v>5290</v>
      </c>
      <c r="F6" s="5">
        <v>951100.88</v>
      </c>
      <c r="G6" s="9">
        <v>0.9</v>
      </c>
      <c r="H6" s="8" t="s">
        <v>115</v>
      </c>
    </row>
    <row r="7" spans="1:8" x14ac:dyDescent="0.25">
      <c r="A7" t="s">
        <v>121</v>
      </c>
      <c r="B7" t="s">
        <v>36</v>
      </c>
      <c r="C7" s="8" t="s">
        <v>122</v>
      </c>
      <c r="D7" t="s">
        <v>108</v>
      </c>
      <c r="E7" s="5">
        <v>9400</v>
      </c>
      <c r="F7" s="5">
        <v>941700.88</v>
      </c>
      <c r="G7" s="9">
        <v>0.9</v>
      </c>
      <c r="H7" s="8" t="s">
        <v>115</v>
      </c>
    </row>
    <row r="8" spans="1:8" x14ac:dyDescent="0.25">
      <c r="A8" t="s">
        <v>123</v>
      </c>
      <c r="B8" t="s">
        <v>36</v>
      </c>
      <c r="C8" s="8" t="s">
        <v>124</v>
      </c>
      <c r="D8" t="s">
        <v>108</v>
      </c>
      <c r="E8" s="5">
        <v>3030</v>
      </c>
      <c r="F8" s="5">
        <v>976670.88</v>
      </c>
      <c r="G8" s="9">
        <v>0.95</v>
      </c>
      <c r="H8" s="8" t="s">
        <v>125</v>
      </c>
    </row>
    <row r="9" spans="1:8" x14ac:dyDescent="0.25">
      <c r="A9" t="s">
        <v>126</v>
      </c>
      <c r="B9" t="s">
        <v>36</v>
      </c>
      <c r="C9" s="8" t="s">
        <v>127</v>
      </c>
      <c r="D9" t="s">
        <v>128</v>
      </c>
      <c r="E9" s="5">
        <v>9925.9</v>
      </c>
      <c r="F9" s="5">
        <v>966744.98</v>
      </c>
      <c r="G9" s="9">
        <v>0.9</v>
      </c>
      <c r="H9" s="8" t="s">
        <v>129</v>
      </c>
    </row>
    <row r="10" spans="1:8" x14ac:dyDescent="0.25">
      <c r="A10" t="s">
        <v>130</v>
      </c>
      <c r="B10" t="s">
        <v>48</v>
      </c>
      <c r="C10" s="8" t="s">
        <v>131</v>
      </c>
      <c r="D10" t="s">
        <v>108</v>
      </c>
      <c r="E10" s="5">
        <v>460</v>
      </c>
      <c r="F10" s="5">
        <v>1050284.98</v>
      </c>
      <c r="G10" s="9">
        <v>0.9</v>
      </c>
      <c r="H10" s="8" t="s">
        <v>132</v>
      </c>
    </row>
    <row r="11" spans="1:8" x14ac:dyDescent="0.25">
      <c r="A11" t="s">
        <v>133</v>
      </c>
      <c r="B11" t="s">
        <v>48</v>
      </c>
      <c r="C11" s="8" t="s">
        <v>134</v>
      </c>
      <c r="D11" t="s">
        <v>108</v>
      </c>
      <c r="E11" s="5">
        <v>1075</v>
      </c>
      <c r="F11" s="5">
        <v>1049209.98</v>
      </c>
      <c r="G11" s="9">
        <v>0.9</v>
      </c>
      <c r="H11" s="8" t="s">
        <v>135</v>
      </c>
    </row>
    <row r="12" spans="1:8" x14ac:dyDescent="0.25">
      <c r="A12" t="s">
        <v>136</v>
      </c>
      <c r="B12" t="s">
        <v>48</v>
      </c>
      <c r="C12" s="8" t="s">
        <v>137</v>
      </c>
      <c r="D12" t="s">
        <v>108</v>
      </c>
      <c r="E12" s="5">
        <v>1455.31</v>
      </c>
      <c r="F12" s="5">
        <v>1047754.67</v>
      </c>
      <c r="G12" s="9">
        <v>1</v>
      </c>
      <c r="H12" s="8" t="s">
        <v>138</v>
      </c>
    </row>
    <row r="13" spans="1:8" x14ac:dyDescent="0.25">
      <c r="A13" t="s">
        <v>139</v>
      </c>
      <c r="B13" t="s">
        <v>48</v>
      </c>
      <c r="C13" s="8" t="s">
        <v>137</v>
      </c>
      <c r="D13" t="s">
        <v>108</v>
      </c>
      <c r="E13" s="5">
        <v>366.87</v>
      </c>
      <c r="F13" s="5">
        <v>1047387.8</v>
      </c>
      <c r="G13" s="9">
        <v>1</v>
      </c>
      <c r="H13" s="8" t="s">
        <v>138</v>
      </c>
    </row>
    <row r="14" spans="1:8" x14ac:dyDescent="0.25">
      <c r="A14" t="s">
        <v>140</v>
      </c>
      <c r="B14" t="s">
        <v>48</v>
      </c>
      <c r="C14" s="8" t="s">
        <v>2</v>
      </c>
      <c r="D14" t="s">
        <v>108</v>
      </c>
      <c r="E14" s="5">
        <v>1350</v>
      </c>
      <c r="F14" s="5">
        <v>1122037.8</v>
      </c>
      <c r="G14" s="9">
        <v>0.9</v>
      </c>
      <c r="H14" s="8" t="s">
        <v>141</v>
      </c>
    </row>
    <row r="15" spans="1:8" x14ac:dyDescent="0.25">
      <c r="A15" t="s">
        <v>142</v>
      </c>
      <c r="B15" t="s">
        <v>48</v>
      </c>
      <c r="C15" s="8" t="s">
        <v>143</v>
      </c>
      <c r="D15" t="s">
        <v>144</v>
      </c>
      <c r="E15" s="5">
        <v>2500</v>
      </c>
      <c r="F15" s="5">
        <v>1119537.8</v>
      </c>
      <c r="G15" s="9">
        <v>0.7</v>
      </c>
      <c r="H15" s="8" t="s">
        <v>145</v>
      </c>
    </row>
    <row r="16" spans="1:8" x14ac:dyDescent="0.25">
      <c r="A16" t="s">
        <v>146</v>
      </c>
      <c r="B16" t="s">
        <v>48</v>
      </c>
      <c r="C16" s="8" t="s">
        <v>143</v>
      </c>
      <c r="D16" t="s">
        <v>144</v>
      </c>
      <c r="E16" s="5">
        <v>30</v>
      </c>
      <c r="F16" s="5">
        <v>1119507.8</v>
      </c>
      <c r="G16" s="9">
        <v>0.7</v>
      </c>
      <c r="H16" s="8" t="s">
        <v>145</v>
      </c>
    </row>
    <row r="17" spans="1:8" x14ac:dyDescent="0.25">
      <c r="A17" t="s">
        <v>147</v>
      </c>
      <c r="B17" t="s">
        <v>55</v>
      </c>
      <c r="C17" s="8" t="s">
        <v>107</v>
      </c>
      <c r="D17" t="s">
        <v>108</v>
      </c>
      <c r="E17" s="5">
        <v>1100</v>
      </c>
      <c r="F17" s="5">
        <v>1148407.8</v>
      </c>
      <c r="G17" s="9">
        <v>0.9</v>
      </c>
      <c r="H17" s="8" t="s">
        <v>148</v>
      </c>
    </row>
    <row r="18" spans="1:8" x14ac:dyDescent="0.25">
      <c r="A18" t="s">
        <v>149</v>
      </c>
      <c r="B18" t="s">
        <v>55</v>
      </c>
      <c r="C18" s="8" t="s">
        <v>150</v>
      </c>
      <c r="D18" t="s">
        <v>108</v>
      </c>
      <c r="E18" s="5">
        <v>850</v>
      </c>
      <c r="F18" s="5">
        <v>1147557.8</v>
      </c>
      <c r="G18" s="9">
        <v>0.9</v>
      </c>
      <c r="H18" s="8" t="s">
        <v>115</v>
      </c>
    </row>
    <row r="19" spans="1:8" x14ac:dyDescent="0.25">
      <c r="A19" t="s">
        <v>151</v>
      </c>
      <c r="B19" t="s">
        <v>55</v>
      </c>
      <c r="C19" s="8" t="s">
        <v>150</v>
      </c>
      <c r="D19" t="s">
        <v>108</v>
      </c>
      <c r="E19" s="5">
        <v>3250</v>
      </c>
      <c r="F19" s="5">
        <v>1144307.8</v>
      </c>
      <c r="G19" s="9">
        <v>0.9</v>
      </c>
      <c r="H19" s="8" t="s">
        <v>115</v>
      </c>
    </row>
    <row r="20" spans="1:8" x14ac:dyDescent="0.25">
      <c r="A20" t="s">
        <v>152</v>
      </c>
      <c r="B20" t="s">
        <v>153</v>
      </c>
      <c r="C20" s="8" t="s">
        <v>154</v>
      </c>
      <c r="D20" t="s">
        <v>155</v>
      </c>
      <c r="E20" s="5">
        <v>121</v>
      </c>
      <c r="F20" s="5">
        <v>1220186.8</v>
      </c>
      <c r="G20" s="9">
        <v>1</v>
      </c>
      <c r="H20" s="8" t="s">
        <v>156</v>
      </c>
    </row>
    <row r="21" spans="1:8" x14ac:dyDescent="0.25">
      <c r="A21" t="s">
        <v>157</v>
      </c>
      <c r="B21" t="s">
        <v>153</v>
      </c>
      <c r="C21" s="8" t="s">
        <v>158</v>
      </c>
      <c r="D21" t="s">
        <v>108</v>
      </c>
      <c r="E21" s="5">
        <v>650</v>
      </c>
      <c r="F21" s="5">
        <v>1219536.8</v>
      </c>
      <c r="G21" s="9">
        <v>0.8</v>
      </c>
      <c r="H21" s="8" t="s">
        <v>159</v>
      </c>
    </row>
    <row r="22" spans="1:8" x14ac:dyDescent="0.25">
      <c r="A22" t="s">
        <v>160</v>
      </c>
      <c r="B22" t="s">
        <v>153</v>
      </c>
      <c r="C22" s="8" t="s">
        <v>161</v>
      </c>
      <c r="D22" t="s">
        <v>162</v>
      </c>
      <c r="E22" s="5">
        <v>4040</v>
      </c>
      <c r="F22" s="5">
        <v>1215496.8</v>
      </c>
      <c r="G22" s="9">
        <v>0.8</v>
      </c>
      <c r="H22" s="8" t="s">
        <v>163</v>
      </c>
    </row>
    <row r="23" spans="1:8" x14ac:dyDescent="0.25">
      <c r="A23" t="s">
        <v>164</v>
      </c>
      <c r="B23" t="s">
        <v>165</v>
      </c>
      <c r="C23" s="8" t="s">
        <v>166</v>
      </c>
      <c r="D23" t="s">
        <v>128</v>
      </c>
      <c r="E23" s="5">
        <v>9939.12</v>
      </c>
      <c r="F23" s="5">
        <v>1205557.68</v>
      </c>
      <c r="G23" s="9">
        <v>0.9</v>
      </c>
      <c r="H23" s="8" t="s">
        <v>167</v>
      </c>
    </row>
    <row r="24" spans="1:8" x14ac:dyDescent="0.25">
      <c r="A24" t="s">
        <v>168</v>
      </c>
      <c r="B24" t="s">
        <v>165</v>
      </c>
      <c r="C24" s="8" t="s">
        <v>2</v>
      </c>
      <c r="D24" t="s">
        <v>108</v>
      </c>
      <c r="E24" s="5">
        <v>1140</v>
      </c>
      <c r="F24" s="5">
        <v>1204417.68</v>
      </c>
      <c r="G24" s="9">
        <v>0.8</v>
      </c>
      <c r="H24" s="8" t="s">
        <v>169</v>
      </c>
    </row>
    <row r="25" spans="1:8" x14ac:dyDescent="0.25">
      <c r="A25" t="s">
        <v>170</v>
      </c>
      <c r="B25" t="s">
        <v>60</v>
      </c>
      <c r="C25" s="8" t="s">
        <v>171</v>
      </c>
      <c r="D25" t="s">
        <v>108</v>
      </c>
      <c r="E25" s="5">
        <v>2234.5</v>
      </c>
      <c r="F25" s="5">
        <v>1202183.18</v>
      </c>
      <c r="G25" s="9">
        <v>0.9</v>
      </c>
      <c r="H25" s="8" t="s">
        <v>172</v>
      </c>
    </row>
    <row r="26" spans="1:8" x14ac:dyDescent="0.25">
      <c r="A26" t="s">
        <v>173</v>
      </c>
      <c r="B26" t="s">
        <v>60</v>
      </c>
      <c r="C26" s="8" t="s">
        <v>174</v>
      </c>
      <c r="D26" t="s">
        <v>128</v>
      </c>
      <c r="E26" s="5">
        <v>3141.92</v>
      </c>
      <c r="F26" s="5">
        <v>1199041.26</v>
      </c>
      <c r="G26" s="9">
        <v>0.9</v>
      </c>
      <c r="H26" s="8" t="s">
        <v>167</v>
      </c>
    </row>
    <row r="27" spans="1:8" x14ac:dyDescent="0.25">
      <c r="A27" t="s">
        <v>175</v>
      </c>
      <c r="B27" t="s">
        <v>60</v>
      </c>
      <c r="C27" s="8" t="s">
        <v>176</v>
      </c>
      <c r="D27" t="s">
        <v>155</v>
      </c>
      <c r="E27" s="5">
        <v>24133</v>
      </c>
      <c r="F27" s="5">
        <v>1174908.26</v>
      </c>
      <c r="G27" s="9">
        <v>1</v>
      </c>
      <c r="H27" s="8" t="s">
        <v>177</v>
      </c>
    </row>
    <row r="28" spans="1:8" x14ac:dyDescent="0.25">
      <c r="A28" t="s">
        <v>178</v>
      </c>
      <c r="B28" t="s">
        <v>60</v>
      </c>
      <c r="C28" s="8" t="s">
        <v>179</v>
      </c>
      <c r="D28" t="s">
        <v>108</v>
      </c>
      <c r="E28" s="5">
        <v>38600</v>
      </c>
      <c r="F28" s="5">
        <v>1136308.26</v>
      </c>
      <c r="G28" s="9">
        <v>0.9</v>
      </c>
      <c r="H28" s="8" t="s">
        <v>180</v>
      </c>
    </row>
    <row r="29" spans="1:8" x14ac:dyDescent="0.25">
      <c r="A29" t="s">
        <v>181</v>
      </c>
      <c r="B29" t="s">
        <v>60</v>
      </c>
      <c r="C29" s="8" t="s">
        <v>182</v>
      </c>
      <c r="D29" t="s">
        <v>108</v>
      </c>
      <c r="E29" s="5">
        <v>1975</v>
      </c>
      <c r="F29" s="5">
        <v>1252334.8</v>
      </c>
      <c r="G29" s="9">
        <v>0.9</v>
      </c>
      <c r="H29" s="8" t="s">
        <v>183</v>
      </c>
    </row>
    <row r="30" spans="1:8" x14ac:dyDescent="0.25">
      <c r="A30" t="s">
        <v>184</v>
      </c>
      <c r="B30" t="s">
        <v>60</v>
      </c>
      <c r="C30" s="8" t="s">
        <v>185</v>
      </c>
      <c r="D30" t="s">
        <v>108</v>
      </c>
      <c r="E30" s="5">
        <v>2700</v>
      </c>
      <c r="F30" s="5">
        <v>1249634.8</v>
      </c>
      <c r="G30" s="9">
        <v>0.9</v>
      </c>
      <c r="H30" s="8" t="s">
        <v>186</v>
      </c>
    </row>
    <row r="31" spans="1:8" x14ac:dyDescent="0.25">
      <c r="A31" t="s">
        <v>187</v>
      </c>
      <c r="B31" t="s">
        <v>60</v>
      </c>
      <c r="C31" s="8" t="s">
        <v>2</v>
      </c>
      <c r="D31" t="s">
        <v>108</v>
      </c>
      <c r="E31" s="5">
        <v>1000</v>
      </c>
      <c r="F31" s="5">
        <v>1278634.8</v>
      </c>
      <c r="G31" s="9">
        <v>0.8</v>
      </c>
      <c r="H31" s="8" t="s">
        <v>159</v>
      </c>
    </row>
    <row r="32" spans="1:8" x14ac:dyDescent="0.25">
      <c r="A32" t="s">
        <v>188</v>
      </c>
      <c r="B32" t="s">
        <v>74</v>
      </c>
      <c r="C32" s="8" t="s">
        <v>189</v>
      </c>
      <c r="D32" t="s">
        <v>162</v>
      </c>
      <c r="E32" s="5">
        <v>4040</v>
      </c>
      <c r="F32" s="5">
        <v>1312962.62</v>
      </c>
      <c r="G32" s="9">
        <v>0.8</v>
      </c>
      <c r="H32" s="8" t="s">
        <v>190</v>
      </c>
    </row>
    <row r="33" spans="1:8" x14ac:dyDescent="0.25">
      <c r="A33" t="s">
        <v>191</v>
      </c>
      <c r="B33" t="s">
        <v>74</v>
      </c>
      <c r="C33" s="8" t="s">
        <v>192</v>
      </c>
      <c r="D33" t="s">
        <v>108</v>
      </c>
      <c r="E33" s="5">
        <v>3030</v>
      </c>
      <c r="F33" s="5">
        <v>1309932.62</v>
      </c>
      <c r="G33" s="9">
        <v>0.95</v>
      </c>
      <c r="H33" s="8" t="s">
        <v>193</v>
      </c>
    </row>
    <row r="34" spans="1:8" x14ac:dyDescent="0.25">
      <c r="A34" t="s">
        <v>194</v>
      </c>
      <c r="B34" t="s">
        <v>74</v>
      </c>
      <c r="C34" s="8" t="s">
        <v>2</v>
      </c>
      <c r="D34" t="s">
        <v>108</v>
      </c>
      <c r="E34" s="5">
        <v>20000</v>
      </c>
      <c r="F34" s="5">
        <v>1289932.62</v>
      </c>
      <c r="G34" s="9">
        <v>0.9</v>
      </c>
      <c r="H34" s="8" t="s">
        <v>159</v>
      </c>
    </row>
    <row r="35" spans="1:8" x14ac:dyDescent="0.25">
      <c r="A35" t="s">
        <v>195</v>
      </c>
      <c r="B35" t="s">
        <v>74</v>
      </c>
      <c r="C35" s="8" t="s">
        <v>196</v>
      </c>
      <c r="D35" t="s">
        <v>128</v>
      </c>
      <c r="E35" s="5">
        <v>9989.57</v>
      </c>
      <c r="F35" s="5">
        <v>1279943.05</v>
      </c>
      <c r="G35" s="9">
        <v>0.9</v>
      </c>
      <c r="H35" s="8" t="s">
        <v>167</v>
      </c>
    </row>
    <row r="36" spans="1:8" x14ac:dyDescent="0.25">
      <c r="A36" t="s">
        <v>197</v>
      </c>
      <c r="B36" t="s">
        <v>74</v>
      </c>
      <c r="C36" s="8" t="s">
        <v>198</v>
      </c>
      <c r="D36" t="s">
        <v>144</v>
      </c>
      <c r="E36" s="5">
        <v>28005</v>
      </c>
      <c r="F36" s="5">
        <v>1411938.05</v>
      </c>
      <c r="G36" s="9">
        <v>0.7</v>
      </c>
      <c r="H36" s="8" t="s">
        <v>199</v>
      </c>
    </row>
    <row r="37" spans="1:8" x14ac:dyDescent="0.25">
      <c r="A37" t="s">
        <v>200</v>
      </c>
      <c r="B37" t="s">
        <v>74</v>
      </c>
      <c r="C37" s="8" t="s">
        <v>2</v>
      </c>
      <c r="D37" t="s">
        <v>108</v>
      </c>
      <c r="E37" s="5">
        <v>1690</v>
      </c>
      <c r="F37" s="5">
        <v>1410248.05</v>
      </c>
      <c r="G37" s="9">
        <v>0.8</v>
      </c>
      <c r="H37" s="8" t="s">
        <v>159</v>
      </c>
    </row>
    <row r="38" spans="1:8" x14ac:dyDescent="0.25">
      <c r="A38" t="s">
        <v>201</v>
      </c>
      <c r="B38" t="s">
        <v>202</v>
      </c>
      <c r="C38" s="8" t="s">
        <v>203</v>
      </c>
      <c r="D38" t="s">
        <v>108</v>
      </c>
      <c r="E38" s="5">
        <v>550</v>
      </c>
      <c r="F38" s="5">
        <v>1447698.05</v>
      </c>
      <c r="G38" s="9">
        <v>0.8</v>
      </c>
      <c r="H38" s="8" t="s">
        <v>186</v>
      </c>
    </row>
    <row r="39" spans="1:8" x14ac:dyDescent="0.25">
      <c r="A39" t="s">
        <v>204</v>
      </c>
      <c r="B39" t="s">
        <v>202</v>
      </c>
      <c r="C39" s="8" t="s">
        <v>205</v>
      </c>
      <c r="D39" t="s">
        <v>206</v>
      </c>
      <c r="E39" s="5">
        <v>663.26</v>
      </c>
      <c r="F39" s="5">
        <v>1447034.79</v>
      </c>
      <c r="G39" s="9">
        <v>0.8</v>
      </c>
      <c r="H39" s="8" t="s">
        <v>207</v>
      </c>
    </row>
    <row r="40" spans="1:8" x14ac:dyDescent="0.25">
      <c r="A40" t="s">
        <v>208</v>
      </c>
      <c r="B40" t="s">
        <v>202</v>
      </c>
      <c r="C40" s="8" t="s">
        <v>205</v>
      </c>
      <c r="D40" t="s">
        <v>206</v>
      </c>
      <c r="E40" s="5">
        <v>329.96</v>
      </c>
      <c r="F40" s="5">
        <v>1446704.83</v>
      </c>
      <c r="G40" s="9">
        <v>0.8</v>
      </c>
      <c r="H40" s="8" t="s">
        <v>207</v>
      </c>
    </row>
    <row r="41" spans="1:8" x14ac:dyDescent="0.25">
      <c r="A41" t="s">
        <v>209</v>
      </c>
      <c r="B41" t="s">
        <v>210</v>
      </c>
      <c r="C41" s="8" t="s">
        <v>211</v>
      </c>
      <c r="D41" t="s">
        <v>128</v>
      </c>
      <c r="E41" s="5">
        <v>4700</v>
      </c>
      <c r="F41" s="5">
        <v>1442004.83</v>
      </c>
      <c r="G41" s="9">
        <v>0.8</v>
      </c>
      <c r="H41" s="8" t="s">
        <v>212</v>
      </c>
    </row>
    <row r="42" spans="1:8" x14ac:dyDescent="0.25">
      <c r="A42" t="s">
        <v>213</v>
      </c>
      <c r="B42" t="s">
        <v>80</v>
      </c>
      <c r="C42" s="8" t="s">
        <v>214</v>
      </c>
      <c r="D42" t="s">
        <v>108</v>
      </c>
      <c r="E42" s="5">
        <v>582</v>
      </c>
      <c r="F42" s="5">
        <v>1441422.83</v>
      </c>
      <c r="G42" s="9">
        <v>0.9</v>
      </c>
      <c r="H42" s="8" t="s">
        <v>215</v>
      </c>
    </row>
    <row r="43" spans="1:8" x14ac:dyDescent="0.25">
      <c r="A43" t="s">
        <v>216</v>
      </c>
      <c r="B43" t="s">
        <v>80</v>
      </c>
      <c r="C43" s="8" t="s">
        <v>154</v>
      </c>
      <c r="D43" t="s">
        <v>155</v>
      </c>
      <c r="E43" s="5">
        <v>150</v>
      </c>
      <c r="F43" s="5">
        <v>1441272.83</v>
      </c>
      <c r="G43" s="9">
        <v>1</v>
      </c>
      <c r="H43" s="8" t="s">
        <v>217</v>
      </c>
    </row>
    <row r="44" spans="1:8" x14ac:dyDescent="0.25">
      <c r="A44" t="s">
        <v>218</v>
      </c>
      <c r="B44" t="s">
        <v>80</v>
      </c>
      <c r="C44" s="8" t="s">
        <v>182</v>
      </c>
      <c r="D44" t="s">
        <v>108</v>
      </c>
      <c r="E44" s="5">
        <v>1975</v>
      </c>
      <c r="F44" s="5">
        <v>1439297.83</v>
      </c>
      <c r="G44" s="9">
        <v>0.9</v>
      </c>
      <c r="H44" s="8" t="s">
        <v>219</v>
      </c>
    </row>
    <row r="45" spans="1:8" x14ac:dyDescent="0.25">
      <c r="A45" t="s">
        <v>220</v>
      </c>
      <c r="B45" t="s">
        <v>80</v>
      </c>
      <c r="C45" s="8" t="s">
        <v>214</v>
      </c>
      <c r="D45" t="s">
        <v>108</v>
      </c>
      <c r="E45" s="5">
        <v>940</v>
      </c>
      <c r="F45" s="5">
        <v>1438357.83</v>
      </c>
      <c r="G45" s="9">
        <v>0.9</v>
      </c>
      <c r="H45" s="8" t="s">
        <v>219</v>
      </c>
    </row>
    <row r="46" spans="1:8" x14ac:dyDescent="0.25">
      <c r="A46" t="s">
        <v>221</v>
      </c>
      <c r="B46" t="s">
        <v>80</v>
      </c>
      <c r="C46" s="8" t="s">
        <v>2</v>
      </c>
      <c r="D46" t="s">
        <v>108</v>
      </c>
      <c r="E46" s="5">
        <v>2300</v>
      </c>
      <c r="F46" s="5">
        <v>1478057.83</v>
      </c>
      <c r="G46" s="9">
        <v>0.8</v>
      </c>
      <c r="H46" s="8" t="s">
        <v>159</v>
      </c>
    </row>
    <row r="47" spans="1:8" x14ac:dyDescent="0.25">
      <c r="A47" t="s">
        <v>222</v>
      </c>
      <c r="B47" t="s">
        <v>83</v>
      </c>
      <c r="C47" s="8" t="s">
        <v>2</v>
      </c>
      <c r="D47" t="s">
        <v>108</v>
      </c>
      <c r="E47" s="5">
        <v>1130</v>
      </c>
      <c r="F47" s="5">
        <v>1514927.83</v>
      </c>
      <c r="G47" s="9">
        <v>0.8</v>
      </c>
      <c r="H47" s="8" t="s">
        <v>159</v>
      </c>
    </row>
    <row r="48" spans="1:8" x14ac:dyDescent="0.25">
      <c r="A48" t="s">
        <v>223</v>
      </c>
      <c r="B48" t="s">
        <v>86</v>
      </c>
      <c r="C48" s="8" t="s">
        <v>224</v>
      </c>
      <c r="D48" t="s">
        <v>108</v>
      </c>
      <c r="E48" s="5">
        <v>230</v>
      </c>
      <c r="F48" s="5">
        <v>1514697.83</v>
      </c>
      <c r="G48" s="9">
        <v>0.9</v>
      </c>
      <c r="H48" s="8" t="s">
        <v>225</v>
      </c>
    </row>
    <row r="49" spans="1:8" x14ac:dyDescent="0.25">
      <c r="A49" t="s">
        <v>226</v>
      </c>
      <c r="B49" t="s">
        <v>86</v>
      </c>
      <c r="C49" s="8" t="s">
        <v>114</v>
      </c>
      <c r="D49" t="s">
        <v>108</v>
      </c>
      <c r="E49" s="5">
        <v>1508.66</v>
      </c>
      <c r="F49" s="5">
        <v>1513189.17</v>
      </c>
      <c r="G49" s="9">
        <v>1</v>
      </c>
      <c r="H49" s="8" t="s">
        <v>115</v>
      </c>
    </row>
    <row r="50" spans="1:8" x14ac:dyDescent="0.25">
      <c r="A50" t="s">
        <v>227</v>
      </c>
      <c r="B50" t="s">
        <v>86</v>
      </c>
      <c r="C50" s="8" t="s">
        <v>114</v>
      </c>
      <c r="D50" t="s">
        <v>108</v>
      </c>
      <c r="E50" s="5">
        <v>1062</v>
      </c>
      <c r="F50" s="5">
        <v>1512127.17</v>
      </c>
      <c r="G50" s="9">
        <v>1</v>
      </c>
      <c r="H50" s="8" t="s">
        <v>115</v>
      </c>
    </row>
    <row r="51" spans="1:8" x14ac:dyDescent="0.25">
      <c r="A51" t="s">
        <v>228</v>
      </c>
      <c r="B51" t="s">
        <v>229</v>
      </c>
      <c r="C51" s="8" t="s">
        <v>230</v>
      </c>
      <c r="D51" t="s">
        <v>155</v>
      </c>
      <c r="E51" s="5">
        <v>200</v>
      </c>
      <c r="F51" s="5">
        <v>1549927.17</v>
      </c>
      <c r="G51" s="9">
        <v>1</v>
      </c>
      <c r="H51" s="8" t="s">
        <v>156</v>
      </c>
    </row>
    <row r="52" spans="1:8" x14ac:dyDescent="0.25">
      <c r="A52" t="s">
        <v>231</v>
      </c>
      <c r="B52" t="s">
        <v>232</v>
      </c>
      <c r="C52" s="8" t="s">
        <v>171</v>
      </c>
      <c r="D52" t="s">
        <v>108</v>
      </c>
      <c r="E52" s="5">
        <v>869</v>
      </c>
      <c r="F52" s="5">
        <v>1549058.17</v>
      </c>
      <c r="G52" s="9">
        <v>0.9</v>
      </c>
      <c r="H52" s="8" t="s">
        <v>233</v>
      </c>
    </row>
    <row r="53" spans="1:8" x14ac:dyDescent="0.25">
      <c r="A53" t="s">
        <v>234</v>
      </c>
      <c r="B53" t="s">
        <v>232</v>
      </c>
      <c r="C53" s="8" t="s">
        <v>154</v>
      </c>
      <c r="D53" t="s">
        <v>155</v>
      </c>
      <c r="E53" s="5">
        <v>1598.82</v>
      </c>
      <c r="F53" s="5">
        <v>1547459.35</v>
      </c>
      <c r="G53" s="9">
        <v>1</v>
      </c>
      <c r="H53" s="8" t="s">
        <v>235</v>
      </c>
    </row>
    <row r="54" spans="1:8" x14ac:dyDescent="0.25">
      <c r="A54" t="s">
        <v>236</v>
      </c>
      <c r="B54" t="s">
        <v>89</v>
      </c>
      <c r="C54" s="8" t="s">
        <v>154</v>
      </c>
      <c r="D54" t="s">
        <v>155</v>
      </c>
      <c r="E54" s="5">
        <v>2087.65</v>
      </c>
      <c r="F54" s="5">
        <v>1545371.7</v>
      </c>
      <c r="G54" s="9">
        <v>1</v>
      </c>
      <c r="H54" s="8" t="s">
        <v>235</v>
      </c>
    </row>
    <row r="55" spans="1:8" x14ac:dyDescent="0.25">
      <c r="A55" t="s">
        <v>237</v>
      </c>
      <c r="B55" t="s">
        <v>89</v>
      </c>
      <c r="C55" s="8" t="s">
        <v>205</v>
      </c>
      <c r="D55" t="s">
        <v>206</v>
      </c>
      <c r="E55" s="5">
        <v>305.82</v>
      </c>
      <c r="F55" s="5">
        <v>1545065.88</v>
      </c>
      <c r="G55" s="9">
        <v>0.8</v>
      </c>
      <c r="H55" s="8" t="s">
        <v>238</v>
      </c>
    </row>
    <row r="56" spans="1:8" x14ac:dyDescent="0.25">
      <c r="A56" t="s">
        <v>239</v>
      </c>
      <c r="B56" t="s">
        <v>98</v>
      </c>
      <c r="C56" s="8" t="s">
        <v>192</v>
      </c>
      <c r="D56" t="s">
        <v>108</v>
      </c>
      <c r="E56" s="5">
        <v>3030</v>
      </c>
      <c r="F56" s="5">
        <v>1694035.88</v>
      </c>
      <c r="G56" s="9">
        <v>0.95</v>
      </c>
      <c r="H56" s="8" t="s">
        <v>240</v>
      </c>
    </row>
    <row r="57" spans="1:8" x14ac:dyDescent="0.25">
      <c r="A57" t="s">
        <v>241</v>
      </c>
      <c r="B57" t="s">
        <v>98</v>
      </c>
      <c r="C57" s="8" t="s">
        <v>182</v>
      </c>
      <c r="D57" t="s">
        <v>108</v>
      </c>
      <c r="E57" s="5">
        <v>1956</v>
      </c>
      <c r="F57" s="5">
        <v>1730079.88</v>
      </c>
      <c r="G57" s="9">
        <v>0.9</v>
      </c>
      <c r="H57" s="8" t="s">
        <v>242</v>
      </c>
    </row>
    <row r="58" spans="1:8" x14ac:dyDescent="0.25">
      <c r="A58" t="s">
        <v>243</v>
      </c>
      <c r="B58" t="s">
        <v>98</v>
      </c>
      <c r="C58" s="8" t="s">
        <v>244</v>
      </c>
      <c r="D58" t="s">
        <v>108</v>
      </c>
      <c r="E58" s="5">
        <v>10590</v>
      </c>
      <c r="F58" s="5">
        <v>1719489.88</v>
      </c>
      <c r="G58" s="9">
        <v>0.9</v>
      </c>
      <c r="H58" s="8" t="s">
        <v>245</v>
      </c>
    </row>
    <row r="59" spans="1:8" x14ac:dyDescent="0.25">
      <c r="A59" t="s">
        <v>246</v>
      </c>
      <c r="B59" t="s">
        <v>101</v>
      </c>
      <c r="C59" s="8" t="s">
        <v>230</v>
      </c>
      <c r="D59" t="s">
        <v>155</v>
      </c>
      <c r="E59" s="5">
        <v>250</v>
      </c>
      <c r="F59" s="5">
        <v>1757239.88</v>
      </c>
      <c r="G59" s="9">
        <v>1</v>
      </c>
      <c r="H59" s="8" t="s">
        <v>217</v>
      </c>
    </row>
    <row r="60" spans="1:8" x14ac:dyDescent="0.25">
      <c r="A60" t="s">
        <v>247</v>
      </c>
      <c r="B60" t="s">
        <v>101</v>
      </c>
      <c r="C60" s="8" t="s">
        <v>2</v>
      </c>
      <c r="D60" t="s">
        <v>108</v>
      </c>
      <c r="E60" s="5">
        <v>1590</v>
      </c>
      <c r="F60" s="5">
        <v>1755649.88</v>
      </c>
      <c r="G60" s="9">
        <v>0.8</v>
      </c>
      <c r="H60" s="8" t="s">
        <v>159</v>
      </c>
    </row>
    <row r="61" spans="1:8" x14ac:dyDescent="0.25">
      <c r="A61" t="s">
        <v>248</v>
      </c>
      <c r="B61" t="s">
        <v>14</v>
      </c>
      <c r="C61" s="8" t="s">
        <v>154</v>
      </c>
      <c r="D61" t="s">
        <v>155</v>
      </c>
      <c r="E61" s="5">
        <v>250</v>
      </c>
      <c r="F61" s="5">
        <v>1755399.88</v>
      </c>
      <c r="G61" s="9">
        <v>1</v>
      </c>
      <c r="H61" s="8" t="s">
        <v>249</v>
      </c>
    </row>
    <row r="62" spans="1:8" x14ac:dyDescent="0.25">
      <c r="A62" t="s">
        <v>250</v>
      </c>
      <c r="B62" t="s">
        <v>14</v>
      </c>
      <c r="C62" s="8" t="s">
        <v>137</v>
      </c>
      <c r="D62" t="s">
        <v>108</v>
      </c>
      <c r="E62" s="5">
        <v>475.56</v>
      </c>
      <c r="F62" s="5">
        <v>1754924.32</v>
      </c>
      <c r="G62" s="9">
        <v>1</v>
      </c>
      <c r="H62" s="8" t="s">
        <v>251</v>
      </c>
    </row>
    <row r="63" spans="1:8" x14ac:dyDescent="0.25">
      <c r="A63" t="s">
        <v>252</v>
      </c>
      <c r="B63" t="s">
        <v>14</v>
      </c>
      <c r="C63" s="8" t="s">
        <v>253</v>
      </c>
      <c r="D63" t="s">
        <v>108</v>
      </c>
      <c r="E63" s="5">
        <v>3821.57</v>
      </c>
      <c r="F63" s="5">
        <v>1751102.75</v>
      </c>
      <c r="G63" s="9">
        <v>0.9</v>
      </c>
      <c r="H63" s="8" t="s">
        <v>183</v>
      </c>
    </row>
    <row r="64" spans="3:8" s="14" customFormat="1" x14ac:dyDescent="0.25">
      <c r="C64" s="15" t="s">
        <v>105</v>
      </c>
      <c r="E64" s="16">
        <f>SUM(E2:E63)</f>
        <v>415107.99000000005</v>
      </c>
      <c r="F64" s="16"/>
      <c r="G64" s="17"/>
      <c r="H64" s="15"/>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F766E"/>
  </sheetPr>
  <dimension ref="A1:J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16" customWidth="1"/>
    <col min="5" max="5" width="24" customWidth="1"/>
    <col min="6" max="8" width="16" style="5" customWidth="1"/>
    <col min="9" max="9" width="14" style="9" customWidth="1"/>
    <col min="10" max="10" width="38" style="8" customWidth="1"/>
  </cols>
  <sheetData>
    <row r="1" spans="1:10" s="10" customFormat="1" x14ac:dyDescent="0.25">
      <c r="A1" s="10" t="s">
        <v>27</v>
      </c>
      <c r="B1" s="10" t="s">
        <v>28</v>
      </c>
      <c r="C1" s="11" t="s">
        <v>29</v>
      </c>
      <c r="D1" s="10" t="s">
        <v>254</v>
      </c>
      <c r="E1" s="10" t="s">
        <v>30</v>
      </c>
      <c r="F1" s="12" t="s">
        <v>255</v>
      </c>
      <c r="G1" s="12" t="s">
        <v>256</v>
      </c>
      <c r="H1" s="12" t="s">
        <v>32</v>
      </c>
      <c r="I1" s="13" t="s">
        <v>33</v>
      </c>
      <c r="J1" s="11" t="s">
        <v>34</v>
      </c>
    </row>
    <row r="2" spans="1:10" x14ac:dyDescent="0.25">
      <c r="A2" t="s">
        <v>257</v>
      </c>
      <c r="B2" t="s">
        <v>12</v>
      </c>
      <c r="C2" s="8" t="s">
        <v>258</v>
      </c>
      <c r="D2" t="s">
        <v>259</v>
      </c>
      <c r="E2" t="s">
        <v>260</v>
      </c>
      <c r="F2" s="5">
        <v>0</v>
      </c>
      <c r="G2" s="5">
        <v>0</v>
      </c>
      <c r="H2" s="5">
        <v>1089841.38</v>
      </c>
      <c r="I2" s="9">
        <v>1</v>
      </c>
      <c r="J2" s="8" t="s">
        <v>261</v>
      </c>
    </row>
    <row r="3" spans="1:10" x14ac:dyDescent="0.25">
      <c r="A3" t="s">
        <v>106</v>
      </c>
      <c r="B3" t="s">
        <v>36</v>
      </c>
      <c r="C3" s="8" t="s">
        <v>107</v>
      </c>
      <c r="D3" t="s">
        <v>262</v>
      </c>
      <c r="E3" t="s">
        <v>108</v>
      </c>
      <c r="F3" s="5">
        <v>820</v>
      </c>
      <c r="G3" s="5">
        <v>0</v>
      </c>
      <c r="H3" s="5">
        <v>1089021.38</v>
      </c>
      <c r="I3" s="9">
        <v>0.9</v>
      </c>
      <c r="J3" s="8" t="s">
        <v>109</v>
      </c>
    </row>
    <row r="4" spans="1:10" x14ac:dyDescent="0.25">
      <c r="A4" t="s">
        <v>110</v>
      </c>
      <c r="B4" t="s">
        <v>36</v>
      </c>
      <c r="C4" s="8" t="s">
        <v>111</v>
      </c>
      <c r="D4" t="s">
        <v>262</v>
      </c>
      <c r="E4" t="s">
        <v>108</v>
      </c>
      <c r="F4" s="5">
        <v>5050</v>
      </c>
      <c r="G4" s="5">
        <v>0</v>
      </c>
      <c r="H4" s="5">
        <v>1083971.38</v>
      </c>
      <c r="I4" s="9">
        <v>0.9</v>
      </c>
      <c r="J4" s="8" t="s">
        <v>112</v>
      </c>
    </row>
    <row r="5" spans="1:10" x14ac:dyDescent="0.25">
      <c r="A5" t="s">
        <v>113</v>
      </c>
      <c r="B5" t="s">
        <v>36</v>
      </c>
      <c r="C5" s="8" t="s">
        <v>114</v>
      </c>
      <c r="D5" t="s">
        <v>262</v>
      </c>
      <c r="E5" t="s">
        <v>108</v>
      </c>
      <c r="F5" s="5">
        <v>580.5</v>
      </c>
      <c r="G5" s="5">
        <v>0</v>
      </c>
      <c r="H5" s="5">
        <v>1083390.88</v>
      </c>
      <c r="I5" s="9">
        <v>1</v>
      </c>
      <c r="J5" s="8" t="s">
        <v>115</v>
      </c>
    </row>
    <row r="6" spans="1:10" x14ac:dyDescent="0.25">
      <c r="A6" t="s">
        <v>35</v>
      </c>
      <c r="B6" t="s">
        <v>36</v>
      </c>
      <c r="C6" s="8" t="s">
        <v>37</v>
      </c>
      <c r="D6" t="s">
        <v>263</v>
      </c>
      <c r="E6" t="s">
        <v>38</v>
      </c>
      <c r="F6" s="5">
        <v>0</v>
      </c>
      <c r="G6" s="5">
        <v>42000</v>
      </c>
      <c r="H6" s="5">
        <v>1125390.88</v>
      </c>
      <c r="I6" s="9">
        <v>1</v>
      </c>
      <c r="J6" s="8" t="s">
        <v>39</v>
      </c>
    </row>
    <row r="7" spans="1:10" x14ac:dyDescent="0.25">
      <c r="A7" t="s">
        <v>116</v>
      </c>
      <c r="B7" t="s">
        <v>36</v>
      </c>
      <c r="C7" s="8" t="s">
        <v>117</v>
      </c>
      <c r="D7" t="s">
        <v>262</v>
      </c>
      <c r="E7" t="s">
        <v>108</v>
      </c>
      <c r="F7" s="5">
        <v>169000</v>
      </c>
      <c r="G7" s="5">
        <v>0</v>
      </c>
      <c r="H7" s="5">
        <v>956390.88</v>
      </c>
      <c r="I7" s="9">
        <v>1</v>
      </c>
      <c r="J7" s="8" t="s">
        <v>118</v>
      </c>
    </row>
    <row r="8" spans="1:10" x14ac:dyDescent="0.25">
      <c r="A8" t="s">
        <v>119</v>
      </c>
      <c r="B8" t="s">
        <v>36</v>
      </c>
      <c r="C8" s="8" t="s">
        <v>120</v>
      </c>
      <c r="D8" t="s">
        <v>262</v>
      </c>
      <c r="E8" t="s">
        <v>108</v>
      </c>
      <c r="F8" s="5">
        <v>5290</v>
      </c>
      <c r="G8" s="5">
        <v>0</v>
      </c>
      <c r="H8" s="5">
        <v>951100.88</v>
      </c>
      <c r="I8" s="9">
        <v>0.9</v>
      </c>
      <c r="J8" s="8" t="s">
        <v>115</v>
      </c>
    </row>
    <row r="9" spans="1:10" x14ac:dyDescent="0.25">
      <c r="A9" t="s">
        <v>121</v>
      </c>
      <c r="B9" t="s">
        <v>36</v>
      </c>
      <c r="C9" s="8" t="s">
        <v>122</v>
      </c>
      <c r="D9" t="s">
        <v>262</v>
      </c>
      <c r="E9" t="s">
        <v>108</v>
      </c>
      <c r="F9" s="5">
        <v>9400</v>
      </c>
      <c r="G9" s="5">
        <v>0</v>
      </c>
      <c r="H9" s="5">
        <v>941700.88</v>
      </c>
      <c r="I9" s="9">
        <v>0.9</v>
      </c>
      <c r="J9" s="8" t="s">
        <v>115</v>
      </c>
    </row>
    <row r="10" spans="1:10" x14ac:dyDescent="0.25">
      <c r="A10" t="s">
        <v>40</v>
      </c>
      <c r="B10" t="s">
        <v>36</v>
      </c>
      <c r="C10" s="8" t="s">
        <v>41</v>
      </c>
      <c r="D10" t="s">
        <v>263</v>
      </c>
      <c r="E10" t="s">
        <v>38</v>
      </c>
      <c r="F10" s="5">
        <v>0</v>
      </c>
      <c r="G10" s="5">
        <v>38000</v>
      </c>
      <c r="H10" s="5">
        <v>979700.88</v>
      </c>
      <c r="I10" s="9">
        <v>1</v>
      </c>
      <c r="J10" s="8" t="s">
        <v>42</v>
      </c>
    </row>
    <row r="11" spans="1:10" x14ac:dyDescent="0.25">
      <c r="A11" t="s">
        <v>123</v>
      </c>
      <c r="B11" t="s">
        <v>36</v>
      </c>
      <c r="C11" s="8" t="s">
        <v>124</v>
      </c>
      <c r="D11" t="s">
        <v>262</v>
      </c>
      <c r="E11" t="s">
        <v>108</v>
      </c>
      <c r="F11" s="5">
        <v>3030</v>
      </c>
      <c r="G11" s="5">
        <v>0</v>
      </c>
      <c r="H11" s="5">
        <v>976670.88</v>
      </c>
      <c r="I11" s="9">
        <v>0.95</v>
      </c>
      <c r="J11" s="8" t="s">
        <v>125</v>
      </c>
    </row>
    <row r="12" spans="1:10" x14ac:dyDescent="0.25">
      <c r="A12" t="s">
        <v>126</v>
      </c>
      <c r="B12" t="s">
        <v>36</v>
      </c>
      <c r="C12" s="8" t="s">
        <v>127</v>
      </c>
      <c r="D12" t="s">
        <v>264</v>
      </c>
      <c r="E12" t="s">
        <v>128</v>
      </c>
      <c r="F12" s="5">
        <v>9925.9</v>
      </c>
      <c r="G12" s="5">
        <v>0</v>
      </c>
      <c r="H12" s="5">
        <v>966744.98</v>
      </c>
      <c r="I12" s="9">
        <v>0.9</v>
      </c>
      <c r="J12" s="8" t="s">
        <v>129</v>
      </c>
    </row>
    <row r="13" spans="1:10" x14ac:dyDescent="0.25">
      <c r="A13" t="s">
        <v>43</v>
      </c>
      <c r="B13" t="s">
        <v>36</v>
      </c>
      <c r="C13" s="8" t="s">
        <v>44</v>
      </c>
      <c r="D13" t="s">
        <v>263</v>
      </c>
      <c r="E13" t="s">
        <v>38</v>
      </c>
      <c r="F13" s="5">
        <v>0</v>
      </c>
      <c r="G13" s="5">
        <v>42000</v>
      </c>
      <c r="H13" s="5">
        <v>1008744.98</v>
      </c>
      <c r="I13" s="9">
        <v>1</v>
      </c>
      <c r="J13" s="8" t="s">
        <v>42</v>
      </c>
    </row>
    <row r="14" spans="1:10" x14ac:dyDescent="0.25">
      <c r="A14" t="s">
        <v>45</v>
      </c>
      <c r="B14" t="s">
        <v>36</v>
      </c>
      <c r="C14" s="8" t="s">
        <v>46</v>
      </c>
      <c r="D14" t="s">
        <v>263</v>
      </c>
      <c r="E14" t="s">
        <v>38</v>
      </c>
      <c r="F14" s="5">
        <v>0</v>
      </c>
      <c r="G14" s="5">
        <v>42000</v>
      </c>
      <c r="H14" s="5">
        <v>1050744.98</v>
      </c>
      <c r="I14" s="9">
        <v>1</v>
      </c>
      <c r="J14" s="8" t="s">
        <v>42</v>
      </c>
    </row>
    <row r="15" spans="1:10" x14ac:dyDescent="0.25">
      <c r="A15" t="s">
        <v>130</v>
      </c>
      <c r="B15" t="s">
        <v>48</v>
      </c>
      <c r="C15" s="8" t="s">
        <v>131</v>
      </c>
      <c r="D15" t="s">
        <v>262</v>
      </c>
      <c r="E15" t="s">
        <v>108</v>
      </c>
      <c r="F15" s="5">
        <v>460</v>
      </c>
      <c r="G15" s="5">
        <v>0</v>
      </c>
      <c r="H15" s="5">
        <v>1050284.98</v>
      </c>
      <c r="I15" s="9">
        <v>0.9</v>
      </c>
      <c r="J15" s="8" t="s">
        <v>132</v>
      </c>
    </row>
    <row r="16" spans="1:10" x14ac:dyDescent="0.25">
      <c r="A16" t="s">
        <v>133</v>
      </c>
      <c r="B16" t="s">
        <v>48</v>
      </c>
      <c r="C16" s="8" t="s">
        <v>134</v>
      </c>
      <c r="D16" t="s">
        <v>262</v>
      </c>
      <c r="E16" t="s">
        <v>108</v>
      </c>
      <c r="F16" s="5">
        <v>1075</v>
      </c>
      <c r="G16" s="5">
        <v>0</v>
      </c>
      <c r="H16" s="5">
        <v>1049209.98</v>
      </c>
      <c r="I16" s="9">
        <v>0.9</v>
      </c>
      <c r="J16" s="8" t="s">
        <v>135</v>
      </c>
    </row>
    <row r="17" spans="1:10" x14ac:dyDescent="0.25">
      <c r="A17" t="s">
        <v>136</v>
      </c>
      <c r="B17" t="s">
        <v>48</v>
      </c>
      <c r="C17" s="8" t="s">
        <v>137</v>
      </c>
      <c r="D17" t="s">
        <v>262</v>
      </c>
      <c r="E17" t="s">
        <v>108</v>
      </c>
      <c r="F17" s="5">
        <v>1455.31</v>
      </c>
      <c r="G17" s="5">
        <v>0</v>
      </c>
      <c r="H17" s="5">
        <v>1047754.67</v>
      </c>
      <c r="I17" s="9">
        <v>1</v>
      </c>
      <c r="J17" s="8" t="s">
        <v>138</v>
      </c>
    </row>
    <row r="18" spans="1:10" x14ac:dyDescent="0.25">
      <c r="A18" t="s">
        <v>139</v>
      </c>
      <c r="B18" t="s">
        <v>48</v>
      </c>
      <c r="C18" s="8" t="s">
        <v>137</v>
      </c>
      <c r="D18" t="s">
        <v>262</v>
      </c>
      <c r="E18" t="s">
        <v>108</v>
      </c>
      <c r="F18" s="5">
        <v>366.87</v>
      </c>
      <c r="G18" s="5">
        <v>0</v>
      </c>
      <c r="H18" s="5">
        <v>1047387.8</v>
      </c>
      <c r="I18" s="9">
        <v>1</v>
      </c>
      <c r="J18" s="8" t="s">
        <v>138</v>
      </c>
    </row>
    <row r="19" spans="1:10" x14ac:dyDescent="0.25">
      <c r="A19" t="s">
        <v>47</v>
      </c>
      <c r="B19" t="s">
        <v>48</v>
      </c>
      <c r="C19" s="8" t="s">
        <v>49</v>
      </c>
      <c r="D19" t="s">
        <v>263</v>
      </c>
      <c r="E19" t="s">
        <v>38</v>
      </c>
      <c r="F19" s="5">
        <v>0</v>
      </c>
      <c r="G19" s="5">
        <v>38000</v>
      </c>
      <c r="H19" s="5">
        <v>1085387.8</v>
      </c>
      <c r="I19" s="9">
        <v>1</v>
      </c>
      <c r="J19" s="8" t="s">
        <v>42</v>
      </c>
    </row>
    <row r="20" spans="1:10" x14ac:dyDescent="0.25">
      <c r="A20" t="s">
        <v>50</v>
      </c>
      <c r="B20" t="s">
        <v>48</v>
      </c>
      <c r="C20" s="8" t="s">
        <v>51</v>
      </c>
      <c r="D20" t="s">
        <v>263</v>
      </c>
      <c r="E20" t="s">
        <v>38</v>
      </c>
      <c r="F20" s="5">
        <v>0</v>
      </c>
      <c r="G20" s="5">
        <v>38000</v>
      </c>
      <c r="H20" s="5">
        <v>1123387.8</v>
      </c>
      <c r="I20" s="9">
        <v>1</v>
      </c>
      <c r="J20" s="8" t="s">
        <v>42</v>
      </c>
    </row>
    <row r="21" spans="1:10" x14ac:dyDescent="0.25">
      <c r="A21" t="s">
        <v>140</v>
      </c>
      <c r="B21" t="s">
        <v>48</v>
      </c>
      <c r="C21" s="8" t="s">
        <v>2</v>
      </c>
      <c r="D21" t="s">
        <v>262</v>
      </c>
      <c r="E21" t="s">
        <v>108</v>
      </c>
      <c r="F21" s="5">
        <v>1350</v>
      </c>
      <c r="G21" s="5">
        <v>0</v>
      </c>
      <c r="H21" s="5">
        <v>1122037.8</v>
      </c>
      <c r="I21" s="9">
        <v>0.9</v>
      </c>
      <c r="J21" s="8" t="s">
        <v>141</v>
      </c>
    </row>
    <row r="22" spans="1:10" x14ac:dyDescent="0.25">
      <c r="A22" t="s">
        <v>142</v>
      </c>
      <c r="B22" t="s">
        <v>48</v>
      </c>
      <c r="C22" s="8" t="s">
        <v>143</v>
      </c>
      <c r="D22" t="s">
        <v>259</v>
      </c>
      <c r="E22" t="s">
        <v>144</v>
      </c>
      <c r="F22" s="5">
        <v>2500</v>
      </c>
      <c r="G22" s="5">
        <v>0</v>
      </c>
      <c r="H22" s="5">
        <v>1119537.8</v>
      </c>
      <c r="I22" s="9">
        <v>0.7</v>
      </c>
      <c r="J22" s="8" t="s">
        <v>145</v>
      </c>
    </row>
    <row r="23" spans="1:10" x14ac:dyDescent="0.25">
      <c r="A23" t="s">
        <v>146</v>
      </c>
      <c r="B23" t="s">
        <v>48</v>
      </c>
      <c r="C23" s="8" t="s">
        <v>143</v>
      </c>
      <c r="D23" t="s">
        <v>259</v>
      </c>
      <c r="E23" t="s">
        <v>144</v>
      </c>
      <c r="F23" s="5">
        <v>30</v>
      </c>
      <c r="G23" s="5">
        <v>0</v>
      </c>
      <c r="H23" s="5">
        <v>1119507.8</v>
      </c>
      <c r="I23" s="9">
        <v>0.7</v>
      </c>
      <c r="J23" s="8" t="s">
        <v>145</v>
      </c>
    </row>
    <row r="24" spans="1:10" x14ac:dyDescent="0.25">
      <c r="A24" t="s">
        <v>52</v>
      </c>
      <c r="B24" t="s">
        <v>48</v>
      </c>
      <c r="C24" s="8" t="s">
        <v>53</v>
      </c>
      <c r="D24" t="s">
        <v>263</v>
      </c>
      <c r="E24" t="s">
        <v>38</v>
      </c>
      <c r="F24" s="5">
        <v>0</v>
      </c>
      <c r="G24" s="5">
        <v>30000</v>
      </c>
      <c r="H24" s="5">
        <v>1149507.8</v>
      </c>
      <c r="I24" s="9">
        <v>0.95</v>
      </c>
      <c r="J24" s="8" t="s">
        <v>42</v>
      </c>
    </row>
    <row r="25" spans="1:10" x14ac:dyDescent="0.25">
      <c r="A25" t="s">
        <v>147</v>
      </c>
      <c r="B25" t="s">
        <v>55</v>
      </c>
      <c r="C25" s="8" t="s">
        <v>107</v>
      </c>
      <c r="D25" t="s">
        <v>262</v>
      </c>
      <c r="E25" t="s">
        <v>108</v>
      </c>
      <c r="F25" s="5">
        <v>1100</v>
      </c>
      <c r="G25" s="5">
        <v>0</v>
      </c>
      <c r="H25" s="5">
        <v>1148407.8</v>
      </c>
      <c r="I25" s="9">
        <v>0.9</v>
      </c>
      <c r="J25" s="8" t="s">
        <v>148</v>
      </c>
    </row>
    <row r="26" spans="1:10" x14ac:dyDescent="0.25">
      <c r="A26" t="s">
        <v>149</v>
      </c>
      <c r="B26" t="s">
        <v>55</v>
      </c>
      <c r="C26" s="8" t="s">
        <v>150</v>
      </c>
      <c r="D26" t="s">
        <v>262</v>
      </c>
      <c r="E26" t="s">
        <v>108</v>
      </c>
      <c r="F26" s="5">
        <v>850</v>
      </c>
      <c r="G26" s="5">
        <v>0</v>
      </c>
      <c r="H26" s="5">
        <v>1147557.8</v>
      </c>
      <c r="I26" s="9">
        <v>0.9</v>
      </c>
      <c r="J26" s="8" t="s">
        <v>115</v>
      </c>
    </row>
    <row r="27" spans="1:10" x14ac:dyDescent="0.25">
      <c r="A27" t="s">
        <v>151</v>
      </c>
      <c r="B27" t="s">
        <v>55</v>
      </c>
      <c r="C27" s="8" t="s">
        <v>150</v>
      </c>
      <c r="D27" t="s">
        <v>262</v>
      </c>
      <c r="E27" t="s">
        <v>108</v>
      </c>
      <c r="F27" s="5">
        <v>3250</v>
      </c>
      <c r="G27" s="5">
        <v>0</v>
      </c>
      <c r="H27" s="5">
        <v>1144307.8</v>
      </c>
      <c r="I27" s="9">
        <v>0.9</v>
      </c>
      <c r="J27" s="8" t="s">
        <v>115</v>
      </c>
    </row>
    <row r="28" spans="1:10" x14ac:dyDescent="0.25">
      <c r="A28" t="s">
        <v>54</v>
      </c>
      <c r="B28" t="s">
        <v>55</v>
      </c>
      <c r="C28" s="8" t="s">
        <v>56</v>
      </c>
      <c r="D28" t="s">
        <v>263</v>
      </c>
      <c r="E28" t="s">
        <v>38</v>
      </c>
      <c r="F28" s="5">
        <v>0</v>
      </c>
      <c r="G28" s="5">
        <v>38000</v>
      </c>
      <c r="H28" s="5">
        <v>1182307.8</v>
      </c>
      <c r="I28" s="9">
        <v>1</v>
      </c>
      <c r="J28" s="8" t="s">
        <v>42</v>
      </c>
    </row>
    <row r="29" spans="1:10" x14ac:dyDescent="0.25">
      <c r="A29" t="s">
        <v>57</v>
      </c>
      <c r="B29" t="s">
        <v>55</v>
      </c>
      <c r="C29" s="8" t="s">
        <v>58</v>
      </c>
      <c r="D29" t="s">
        <v>263</v>
      </c>
      <c r="E29" t="s">
        <v>38</v>
      </c>
      <c r="F29" s="5">
        <v>0</v>
      </c>
      <c r="G29" s="5">
        <v>38000</v>
      </c>
      <c r="H29" s="5">
        <v>1220307.8</v>
      </c>
      <c r="I29" s="9">
        <v>1</v>
      </c>
      <c r="J29" s="8" t="s">
        <v>42</v>
      </c>
    </row>
    <row r="30" spans="1:10" x14ac:dyDescent="0.25">
      <c r="A30" t="s">
        <v>152</v>
      </c>
      <c r="B30" t="s">
        <v>153</v>
      </c>
      <c r="C30" s="8" t="s">
        <v>154</v>
      </c>
      <c r="D30" t="s">
        <v>264</v>
      </c>
      <c r="E30" t="s">
        <v>155</v>
      </c>
      <c r="F30" s="5">
        <v>121</v>
      </c>
      <c r="G30" s="5">
        <v>0</v>
      </c>
      <c r="H30" s="5">
        <v>1220186.8</v>
      </c>
      <c r="I30" s="9">
        <v>1</v>
      </c>
      <c r="J30" s="8" t="s">
        <v>156</v>
      </c>
    </row>
    <row r="31" spans="1:10" x14ac:dyDescent="0.25">
      <c r="A31" t="s">
        <v>157</v>
      </c>
      <c r="B31" t="s">
        <v>153</v>
      </c>
      <c r="C31" s="8" t="s">
        <v>158</v>
      </c>
      <c r="D31" t="s">
        <v>262</v>
      </c>
      <c r="E31" t="s">
        <v>108</v>
      </c>
      <c r="F31" s="5">
        <v>650</v>
      </c>
      <c r="G31" s="5">
        <v>0</v>
      </c>
      <c r="H31" s="5">
        <v>1219536.8</v>
      </c>
      <c r="I31" s="9">
        <v>0.8</v>
      </c>
      <c r="J31" s="8" t="s">
        <v>159</v>
      </c>
    </row>
    <row r="32" spans="1:10" x14ac:dyDescent="0.25">
      <c r="A32" t="s">
        <v>160</v>
      </c>
      <c r="B32" t="s">
        <v>153</v>
      </c>
      <c r="C32" s="8" t="s">
        <v>161</v>
      </c>
      <c r="D32" t="s">
        <v>264</v>
      </c>
      <c r="E32" t="s">
        <v>162</v>
      </c>
      <c r="F32" s="5">
        <v>4040</v>
      </c>
      <c r="G32" s="5">
        <v>0</v>
      </c>
      <c r="H32" s="5">
        <v>1215496.8</v>
      </c>
      <c r="I32" s="9">
        <v>0.8</v>
      </c>
      <c r="J32" s="8" t="s">
        <v>163</v>
      </c>
    </row>
    <row r="33" spans="1:10" x14ac:dyDescent="0.25">
      <c r="A33" t="s">
        <v>164</v>
      </c>
      <c r="B33" t="s">
        <v>165</v>
      </c>
      <c r="C33" s="8" t="s">
        <v>166</v>
      </c>
      <c r="D33" t="s">
        <v>264</v>
      </c>
      <c r="E33" t="s">
        <v>128</v>
      </c>
      <c r="F33" s="5">
        <v>9939.12</v>
      </c>
      <c r="G33" s="5">
        <v>0</v>
      </c>
      <c r="H33" s="5">
        <v>1205557.68</v>
      </c>
      <c r="I33" s="9">
        <v>0.9</v>
      </c>
      <c r="J33" s="8" t="s">
        <v>167</v>
      </c>
    </row>
    <row r="34" spans="1:10" x14ac:dyDescent="0.25">
      <c r="A34" t="s">
        <v>168</v>
      </c>
      <c r="B34" t="s">
        <v>165</v>
      </c>
      <c r="C34" s="8" t="s">
        <v>2</v>
      </c>
      <c r="D34" t="s">
        <v>262</v>
      </c>
      <c r="E34" t="s">
        <v>108</v>
      </c>
      <c r="F34" s="5">
        <v>1140</v>
      </c>
      <c r="G34" s="5">
        <v>0</v>
      </c>
      <c r="H34" s="5">
        <v>1204417.68</v>
      </c>
      <c r="I34" s="9">
        <v>0.8</v>
      </c>
      <c r="J34" s="8" t="s">
        <v>169</v>
      </c>
    </row>
    <row r="35" spans="1:10" x14ac:dyDescent="0.25">
      <c r="A35" t="s">
        <v>170</v>
      </c>
      <c r="B35" t="s">
        <v>60</v>
      </c>
      <c r="C35" s="8" t="s">
        <v>171</v>
      </c>
      <c r="D35" t="s">
        <v>262</v>
      </c>
      <c r="E35" t="s">
        <v>108</v>
      </c>
      <c r="F35" s="5">
        <v>2234.5</v>
      </c>
      <c r="G35" s="5">
        <v>0</v>
      </c>
      <c r="H35" s="5">
        <v>1202183.18</v>
      </c>
      <c r="I35" s="9">
        <v>0.9</v>
      </c>
      <c r="J35" s="8" t="s">
        <v>172</v>
      </c>
    </row>
    <row r="36" spans="1:10" x14ac:dyDescent="0.25">
      <c r="A36" t="s">
        <v>173</v>
      </c>
      <c r="B36" t="s">
        <v>60</v>
      </c>
      <c r="C36" s="8" t="s">
        <v>174</v>
      </c>
      <c r="D36" t="s">
        <v>264</v>
      </c>
      <c r="E36" t="s">
        <v>128</v>
      </c>
      <c r="F36" s="5">
        <v>3141.92</v>
      </c>
      <c r="G36" s="5">
        <v>0</v>
      </c>
      <c r="H36" s="5">
        <v>1199041.26</v>
      </c>
      <c r="I36" s="9">
        <v>0.9</v>
      </c>
      <c r="J36" s="8" t="s">
        <v>167</v>
      </c>
    </row>
    <row r="37" spans="1:10" x14ac:dyDescent="0.25">
      <c r="A37" t="s">
        <v>175</v>
      </c>
      <c r="B37" t="s">
        <v>60</v>
      </c>
      <c r="C37" s="8" t="s">
        <v>176</v>
      </c>
      <c r="D37" t="s">
        <v>264</v>
      </c>
      <c r="E37" t="s">
        <v>155</v>
      </c>
      <c r="F37" s="5">
        <v>24133</v>
      </c>
      <c r="G37" s="5">
        <v>0</v>
      </c>
      <c r="H37" s="5">
        <v>1174908.26</v>
      </c>
      <c r="I37" s="9">
        <v>1</v>
      </c>
      <c r="J37" s="8" t="s">
        <v>177</v>
      </c>
    </row>
    <row r="38" spans="1:10" x14ac:dyDescent="0.25">
      <c r="A38" t="s">
        <v>178</v>
      </c>
      <c r="B38" t="s">
        <v>60</v>
      </c>
      <c r="C38" s="8" t="s">
        <v>179</v>
      </c>
      <c r="D38" t="s">
        <v>262</v>
      </c>
      <c r="E38" t="s">
        <v>108</v>
      </c>
      <c r="F38" s="5">
        <v>38600</v>
      </c>
      <c r="G38" s="5">
        <v>0</v>
      </c>
      <c r="H38" s="5">
        <v>1136308.26</v>
      </c>
      <c r="I38" s="9">
        <v>0.9</v>
      </c>
      <c r="J38" s="8" t="s">
        <v>180</v>
      </c>
    </row>
    <row r="39" spans="1:10" x14ac:dyDescent="0.25">
      <c r="A39" t="s">
        <v>59</v>
      </c>
      <c r="B39" t="s">
        <v>60</v>
      </c>
      <c r="C39" s="8" t="s">
        <v>61</v>
      </c>
      <c r="D39" t="s">
        <v>263</v>
      </c>
      <c r="E39" t="s">
        <v>38</v>
      </c>
      <c r="F39" s="5">
        <v>0</v>
      </c>
      <c r="G39" s="5">
        <v>38001.54</v>
      </c>
      <c r="H39" s="5">
        <v>1174309.8</v>
      </c>
      <c r="I39" s="9">
        <v>1</v>
      </c>
      <c r="J39" s="8" t="s">
        <v>62</v>
      </c>
    </row>
    <row r="40" spans="1:10" x14ac:dyDescent="0.25">
      <c r="A40" t="s">
        <v>63</v>
      </c>
      <c r="B40" t="s">
        <v>60</v>
      </c>
      <c r="C40" s="8" t="s">
        <v>64</v>
      </c>
      <c r="D40" t="s">
        <v>263</v>
      </c>
      <c r="E40" t="s">
        <v>38</v>
      </c>
      <c r="F40" s="5">
        <v>0</v>
      </c>
      <c r="G40" s="5">
        <v>38000</v>
      </c>
      <c r="H40" s="5">
        <v>1212309.8</v>
      </c>
      <c r="I40" s="9">
        <v>1</v>
      </c>
      <c r="J40" s="8" t="s">
        <v>42</v>
      </c>
    </row>
    <row r="41" spans="1:10" x14ac:dyDescent="0.25">
      <c r="A41" t="s">
        <v>65</v>
      </c>
      <c r="B41" t="s">
        <v>60</v>
      </c>
      <c r="C41" s="8" t="s">
        <v>66</v>
      </c>
      <c r="D41" t="s">
        <v>263</v>
      </c>
      <c r="E41" t="s">
        <v>38</v>
      </c>
      <c r="F41" s="5">
        <v>0</v>
      </c>
      <c r="G41" s="5">
        <v>42000</v>
      </c>
      <c r="H41" s="5">
        <v>1254309.8</v>
      </c>
      <c r="I41" s="9">
        <v>1</v>
      </c>
      <c r="J41" s="8" t="s">
        <v>42</v>
      </c>
    </row>
    <row r="42" spans="1:10" x14ac:dyDescent="0.25">
      <c r="A42" t="s">
        <v>181</v>
      </c>
      <c r="B42" t="s">
        <v>60</v>
      </c>
      <c r="C42" s="8" t="s">
        <v>182</v>
      </c>
      <c r="D42" t="s">
        <v>262</v>
      </c>
      <c r="E42" t="s">
        <v>108</v>
      </c>
      <c r="F42" s="5">
        <v>1975</v>
      </c>
      <c r="G42" s="5">
        <v>0</v>
      </c>
      <c r="H42" s="5">
        <v>1252334.8</v>
      </c>
      <c r="I42" s="9">
        <v>0.9</v>
      </c>
      <c r="J42" s="8" t="s">
        <v>183</v>
      </c>
    </row>
    <row r="43" spans="1:10" x14ac:dyDescent="0.25">
      <c r="A43" t="s">
        <v>184</v>
      </c>
      <c r="B43" t="s">
        <v>60</v>
      </c>
      <c r="C43" s="8" t="s">
        <v>185</v>
      </c>
      <c r="D43" t="s">
        <v>262</v>
      </c>
      <c r="E43" t="s">
        <v>108</v>
      </c>
      <c r="F43" s="5">
        <v>2700</v>
      </c>
      <c r="G43" s="5">
        <v>0</v>
      </c>
      <c r="H43" s="5">
        <v>1249634.8</v>
      </c>
      <c r="I43" s="9">
        <v>0.9</v>
      </c>
      <c r="J43" s="8" t="s">
        <v>186</v>
      </c>
    </row>
    <row r="44" spans="1:10" x14ac:dyDescent="0.25">
      <c r="A44" t="s">
        <v>67</v>
      </c>
      <c r="B44" t="s">
        <v>60</v>
      </c>
      <c r="C44" s="8" t="s">
        <v>68</v>
      </c>
      <c r="D44" t="s">
        <v>263</v>
      </c>
      <c r="E44" t="s">
        <v>38</v>
      </c>
      <c r="F44" s="5">
        <v>0</v>
      </c>
      <c r="G44" s="5">
        <v>30000</v>
      </c>
      <c r="H44" s="5">
        <v>1279634.8</v>
      </c>
      <c r="I44" s="9">
        <v>1</v>
      </c>
      <c r="J44" s="8" t="s">
        <v>42</v>
      </c>
    </row>
    <row r="45" spans="1:10" x14ac:dyDescent="0.25">
      <c r="A45" t="s">
        <v>187</v>
      </c>
      <c r="B45" t="s">
        <v>60</v>
      </c>
      <c r="C45" s="8" t="s">
        <v>2</v>
      </c>
      <c r="D45" t="s">
        <v>262</v>
      </c>
      <c r="E45" t="s">
        <v>108</v>
      </c>
      <c r="F45" s="5">
        <v>1000</v>
      </c>
      <c r="G45" s="5">
        <v>0</v>
      </c>
      <c r="H45" s="5">
        <v>1278634.8</v>
      </c>
      <c r="I45" s="9">
        <v>0.8</v>
      </c>
      <c r="J45" s="8" t="s">
        <v>159</v>
      </c>
    </row>
    <row r="46" spans="1:10" x14ac:dyDescent="0.25">
      <c r="A46" t="s">
        <v>69</v>
      </c>
      <c r="B46" t="s">
        <v>70</v>
      </c>
      <c r="C46" s="8" t="s">
        <v>71</v>
      </c>
      <c r="D46" t="s">
        <v>263</v>
      </c>
      <c r="E46" t="s">
        <v>38</v>
      </c>
      <c r="F46" s="5">
        <v>0</v>
      </c>
      <c r="G46" s="5">
        <v>38367.82</v>
      </c>
      <c r="H46" s="5">
        <v>1317002.62</v>
      </c>
      <c r="I46" s="9">
        <v>1</v>
      </c>
      <c r="J46" s="8" t="s">
        <v>72</v>
      </c>
    </row>
    <row r="47" spans="1:10" x14ac:dyDescent="0.25">
      <c r="A47" t="s">
        <v>188</v>
      </c>
      <c r="B47" t="s">
        <v>74</v>
      </c>
      <c r="C47" s="8" t="s">
        <v>189</v>
      </c>
      <c r="D47" t="s">
        <v>264</v>
      </c>
      <c r="E47" t="s">
        <v>162</v>
      </c>
      <c r="F47" s="5">
        <v>4040</v>
      </c>
      <c r="G47" s="5">
        <v>0</v>
      </c>
      <c r="H47" s="5">
        <v>1312962.62</v>
      </c>
      <c r="I47" s="9">
        <v>0.8</v>
      </c>
      <c r="J47" s="8" t="s">
        <v>190</v>
      </c>
    </row>
    <row r="48" spans="1:10" x14ac:dyDescent="0.25">
      <c r="A48" t="s">
        <v>191</v>
      </c>
      <c r="B48" t="s">
        <v>74</v>
      </c>
      <c r="C48" s="8" t="s">
        <v>192</v>
      </c>
      <c r="D48" t="s">
        <v>262</v>
      </c>
      <c r="E48" t="s">
        <v>108</v>
      </c>
      <c r="F48" s="5">
        <v>3030</v>
      </c>
      <c r="G48" s="5">
        <v>0</v>
      </c>
      <c r="H48" s="5">
        <v>1309932.62</v>
      </c>
      <c r="I48" s="9">
        <v>0.95</v>
      </c>
      <c r="J48" s="8" t="s">
        <v>193</v>
      </c>
    </row>
    <row r="49" spans="1:10" x14ac:dyDescent="0.25">
      <c r="A49" t="s">
        <v>194</v>
      </c>
      <c r="B49" t="s">
        <v>74</v>
      </c>
      <c r="C49" s="8" t="s">
        <v>2</v>
      </c>
      <c r="D49" t="s">
        <v>262</v>
      </c>
      <c r="E49" t="s">
        <v>108</v>
      </c>
      <c r="F49" s="5">
        <v>20000</v>
      </c>
      <c r="G49" s="5">
        <v>0</v>
      </c>
      <c r="H49" s="5">
        <v>1289932.62</v>
      </c>
      <c r="I49" s="9">
        <v>0.9</v>
      </c>
      <c r="J49" s="8" t="s">
        <v>159</v>
      </c>
    </row>
    <row r="50" spans="1:10" x14ac:dyDescent="0.25">
      <c r="A50" t="s">
        <v>195</v>
      </c>
      <c r="B50" t="s">
        <v>74</v>
      </c>
      <c r="C50" s="8" t="s">
        <v>196</v>
      </c>
      <c r="D50" t="s">
        <v>264</v>
      </c>
      <c r="E50" t="s">
        <v>128</v>
      </c>
      <c r="F50" s="5">
        <v>9989.57</v>
      </c>
      <c r="G50" s="5">
        <v>0</v>
      </c>
      <c r="H50" s="5">
        <v>1279943.05</v>
      </c>
      <c r="I50" s="9">
        <v>0.9</v>
      </c>
      <c r="J50" s="8" t="s">
        <v>167</v>
      </c>
    </row>
    <row r="51" spans="1:10" x14ac:dyDescent="0.25">
      <c r="A51" t="s">
        <v>73</v>
      </c>
      <c r="B51" t="s">
        <v>74</v>
      </c>
      <c r="C51" s="8" t="s">
        <v>75</v>
      </c>
      <c r="D51" t="s">
        <v>263</v>
      </c>
      <c r="E51" t="s">
        <v>38</v>
      </c>
      <c r="F51" s="5">
        <v>0</v>
      </c>
      <c r="G51" s="5">
        <v>160000</v>
      </c>
      <c r="H51" s="5">
        <v>1439943.05</v>
      </c>
      <c r="I51" s="9">
        <v>1</v>
      </c>
      <c r="J51" s="8" t="s">
        <v>76</v>
      </c>
    </row>
    <row r="52" spans="1:10" x14ac:dyDescent="0.25">
      <c r="A52" t="s">
        <v>197</v>
      </c>
      <c r="B52" t="s">
        <v>74</v>
      </c>
      <c r="C52" s="8" t="s">
        <v>198</v>
      </c>
      <c r="D52" t="s">
        <v>259</v>
      </c>
      <c r="E52" t="s">
        <v>144</v>
      </c>
      <c r="F52" s="5">
        <v>28005</v>
      </c>
      <c r="G52" s="5">
        <v>0</v>
      </c>
      <c r="H52" s="5">
        <v>1411938.05</v>
      </c>
      <c r="I52" s="9">
        <v>0.7</v>
      </c>
      <c r="J52" s="8" t="s">
        <v>199</v>
      </c>
    </row>
    <row r="53" spans="1:10" x14ac:dyDescent="0.25">
      <c r="A53" t="s">
        <v>200</v>
      </c>
      <c r="B53" t="s">
        <v>74</v>
      </c>
      <c r="C53" s="8" t="s">
        <v>2</v>
      </c>
      <c r="D53" t="s">
        <v>262</v>
      </c>
      <c r="E53" t="s">
        <v>108</v>
      </c>
      <c r="F53" s="5">
        <v>1690</v>
      </c>
      <c r="G53" s="5">
        <v>0</v>
      </c>
      <c r="H53" s="5">
        <v>1410248.05</v>
      </c>
      <c r="I53" s="9">
        <v>0.8</v>
      </c>
      <c r="J53" s="8" t="s">
        <v>159</v>
      </c>
    </row>
    <row r="54" spans="1:10" x14ac:dyDescent="0.25">
      <c r="A54" t="s">
        <v>77</v>
      </c>
      <c r="B54" t="s">
        <v>74</v>
      </c>
      <c r="C54" s="8" t="s">
        <v>78</v>
      </c>
      <c r="D54" t="s">
        <v>263</v>
      </c>
      <c r="E54" t="s">
        <v>38</v>
      </c>
      <c r="F54" s="5">
        <v>0</v>
      </c>
      <c r="G54" s="5">
        <v>38000</v>
      </c>
      <c r="H54" s="5">
        <v>1448248.05</v>
      </c>
      <c r="I54" s="9">
        <v>1</v>
      </c>
      <c r="J54" s="8" t="s">
        <v>42</v>
      </c>
    </row>
    <row r="55" spans="1:10" x14ac:dyDescent="0.25">
      <c r="A55" t="s">
        <v>201</v>
      </c>
      <c r="B55" t="s">
        <v>202</v>
      </c>
      <c r="C55" s="8" t="s">
        <v>203</v>
      </c>
      <c r="D55" t="s">
        <v>262</v>
      </c>
      <c r="E55" t="s">
        <v>108</v>
      </c>
      <c r="F55" s="5">
        <v>550</v>
      </c>
      <c r="G55" s="5">
        <v>0</v>
      </c>
      <c r="H55" s="5">
        <v>1447698.05</v>
      </c>
      <c r="I55" s="9">
        <v>0.8</v>
      </c>
      <c r="J55" s="8" t="s">
        <v>186</v>
      </c>
    </row>
    <row r="56" spans="1:10" x14ac:dyDescent="0.25">
      <c r="A56" t="s">
        <v>204</v>
      </c>
      <c r="B56" t="s">
        <v>202</v>
      </c>
      <c r="C56" s="8" t="s">
        <v>205</v>
      </c>
      <c r="D56" t="s">
        <v>264</v>
      </c>
      <c r="E56" t="s">
        <v>206</v>
      </c>
      <c r="F56" s="5">
        <v>663.26</v>
      </c>
      <c r="G56" s="5">
        <v>0</v>
      </c>
      <c r="H56" s="5">
        <v>1447034.79</v>
      </c>
      <c r="I56" s="9">
        <v>0.8</v>
      </c>
      <c r="J56" s="8" t="s">
        <v>207</v>
      </c>
    </row>
    <row r="57" spans="1:10" x14ac:dyDescent="0.25">
      <c r="A57" t="s">
        <v>208</v>
      </c>
      <c r="B57" t="s">
        <v>202</v>
      </c>
      <c r="C57" s="8" t="s">
        <v>205</v>
      </c>
      <c r="D57" t="s">
        <v>264</v>
      </c>
      <c r="E57" t="s">
        <v>206</v>
      </c>
      <c r="F57" s="5">
        <v>329.96</v>
      </c>
      <c r="G57" s="5">
        <v>0</v>
      </c>
      <c r="H57" s="5">
        <v>1446704.83</v>
      </c>
      <c r="I57" s="9">
        <v>0.8</v>
      </c>
      <c r="J57" s="8" t="s">
        <v>207</v>
      </c>
    </row>
    <row r="58" spans="1:10" x14ac:dyDescent="0.25">
      <c r="A58" t="s">
        <v>209</v>
      </c>
      <c r="B58" t="s">
        <v>210</v>
      </c>
      <c r="C58" s="8" t="s">
        <v>211</v>
      </c>
      <c r="D58" t="s">
        <v>264</v>
      </c>
      <c r="E58" t="s">
        <v>128</v>
      </c>
      <c r="F58" s="5">
        <v>4700</v>
      </c>
      <c r="G58" s="5">
        <v>0</v>
      </c>
      <c r="H58" s="5">
        <v>1442004.83</v>
      </c>
      <c r="I58" s="9">
        <v>0.8</v>
      </c>
      <c r="J58" s="8" t="s">
        <v>212</v>
      </c>
    </row>
    <row r="59" spans="1:10" x14ac:dyDescent="0.25">
      <c r="A59" t="s">
        <v>213</v>
      </c>
      <c r="B59" t="s">
        <v>80</v>
      </c>
      <c r="C59" s="8" t="s">
        <v>214</v>
      </c>
      <c r="D59" t="s">
        <v>262</v>
      </c>
      <c r="E59" t="s">
        <v>108</v>
      </c>
      <c r="F59" s="5">
        <v>582</v>
      </c>
      <c r="G59" s="5">
        <v>0</v>
      </c>
      <c r="H59" s="5">
        <v>1441422.83</v>
      </c>
      <c r="I59" s="9">
        <v>0.9</v>
      </c>
      <c r="J59" s="8" t="s">
        <v>215</v>
      </c>
    </row>
    <row r="60" spans="1:10" x14ac:dyDescent="0.25">
      <c r="A60" t="s">
        <v>216</v>
      </c>
      <c r="B60" t="s">
        <v>80</v>
      </c>
      <c r="C60" s="8" t="s">
        <v>154</v>
      </c>
      <c r="D60" t="s">
        <v>264</v>
      </c>
      <c r="E60" t="s">
        <v>155</v>
      </c>
      <c r="F60" s="5">
        <v>150</v>
      </c>
      <c r="G60" s="5">
        <v>0</v>
      </c>
      <c r="H60" s="5">
        <v>1441272.83</v>
      </c>
      <c r="I60" s="9">
        <v>1</v>
      </c>
      <c r="J60" s="8" t="s">
        <v>217</v>
      </c>
    </row>
    <row r="61" spans="1:10" x14ac:dyDescent="0.25">
      <c r="A61" t="s">
        <v>218</v>
      </c>
      <c r="B61" t="s">
        <v>80</v>
      </c>
      <c r="C61" s="8" t="s">
        <v>182</v>
      </c>
      <c r="D61" t="s">
        <v>262</v>
      </c>
      <c r="E61" t="s">
        <v>108</v>
      </c>
      <c r="F61" s="5">
        <v>1975</v>
      </c>
      <c r="G61" s="5">
        <v>0</v>
      </c>
      <c r="H61" s="5">
        <v>1439297.83</v>
      </c>
      <c r="I61" s="9">
        <v>0.9</v>
      </c>
      <c r="J61" s="8" t="s">
        <v>219</v>
      </c>
    </row>
    <row r="62" spans="1:10" x14ac:dyDescent="0.25">
      <c r="A62" t="s">
        <v>220</v>
      </c>
      <c r="B62" t="s">
        <v>80</v>
      </c>
      <c r="C62" s="8" t="s">
        <v>214</v>
      </c>
      <c r="D62" t="s">
        <v>262</v>
      </c>
      <c r="E62" t="s">
        <v>108</v>
      </c>
      <c r="F62" s="5">
        <v>940</v>
      </c>
      <c r="G62" s="5">
        <v>0</v>
      </c>
      <c r="H62" s="5">
        <v>1438357.83</v>
      </c>
      <c r="I62" s="9">
        <v>0.9</v>
      </c>
      <c r="J62" s="8" t="s">
        <v>219</v>
      </c>
    </row>
    <row r="63" spans="1:10" x14ac:dyDescent="0.25">
      <c r="A63" t="s">
        <v>79</v>
      </c>
      <c r="B63" t="s">
        <v>80</v>
      </c>
      <c r="C63" s="8" t="s">
        <v>81</v>
      </c>
      <c r="D63" t="s">
        <v>263</v>
      </c>
      <c r="E63" t="s">
        <v>38</v>
      </c>
      <c r="F63" s="5">
        <v>0</v>
      </c>
      <c r="G63" s="5">
        <v>42000</v>
      </c>
      <c r="H63" s="5">
        <v>1480357.83</v>
      </c>
      <c r="I63" s="9">
        <v>1</v>
      </c>
      <c r="J63" s="8" t="s">
        <v>42</v>
      </c>
    </row>
    <row r="64" spans="1:10" x14ac:dyDescent="0.25">
      <c r="A64" t="s">
        <v>221</v>
      </c>
      <c r="B64" t="s">
        <v>80</v>
      </c>
      <c r="C64" s="8" t="s">
        <v>2</v>
      </c>
      <c r="D64" t="s">
        <v>262</v>
      </c>
      <c r="E64" t="s">
        <v>108</v>
      </c>
      <c r="F64" s="5">
        <v>2300</v>
      </c>
      <c r="G64" s="5">
        <v>0</v>
      </c>
      <c r="H64" s="5">
        <v>1478057.83</v>
      </c>
      <c r="I64" s="9">
        <v>0.8</v>
      </c>
      <c r="J64" s="8" t="s">
        <v>159</v>
      </c>
    </row>
    <row r="65" spans="1:10" x14ac:dyDescent="0.25">
      <c r="A65" t="s">
        <v>82</v>
      </c>
      <c r="B65" t="s">
        <v>83</v>
      </c>
      <c r="C65" s="8" t="s">
        <v>84</v>
      </c>
      <c r="D65" t="s">
        <v>263</v>
      </c>
      <c r="E65" t="s">
        <v>38</v>
      </c>
      <c r="F65" s="5">
        <v>0</v>
      </c>
      <c r="G65" s="5">
        <v>38000</v>
      </c>
      <c r="H65" s="5">
        <v>1516057.83</v>
      </c>
      <c r="I65" s="9">
        <v>1</v>
      </c>
      <c r="J65" s="8" t="s">
        <v>42</v>
      </c>
    </row>
    <row r="66" spans="1:10" x14ac:dyDescent="0.25">
      <c r="A66" t="s">
        <v>222</v>
      </c>
      <c r="B66" t="s">
        <v>83</v>
      </c>
      <c r="C66" s="8" t="s">
        <v>2</v>
      </c>
      <c r="D66" t="s">
        <v>262</v>
      </c>
      <c r="E66" t="s">
        <v>108</v>
      </c>
      <c r="F66" s="5">
        <v>1130</v>
      </c>
      <c r="G66" s="5">
        <v>0</v>
      </c>
      <c r="H66" s="5">
        <v>1514927.83</v>
      </c>
      <c r="I66" s="9">
        <v>0.8</v>
      </c>
      <c r="J66" s="8" t="s">
        <v>159</v>
      </c>
    </row>
    <row r="67" spans="1:10" x14ac:dyDescent="0.25">
      <c r="A67" t="s">
        <v>223</v>
      </c>
      <c r="B67" t="s">
        <v>86</v>
      </c>
      <c r="C67" s="8" t="s">
        <v>224</v>
      </c>
      <c r="D67" t="s">
        <v>262</v>
      </c>
      <c r="E67" t="s">
        <v>108</v>
      </c>
      <c r="F67" s="5">
        <v>230</v>
      </c>
      <c r="G67" s="5">
        <v>0</v>
      </c>
      <c r="H67" s="5">
        <v>1514697.83</v>
      </c>
      <c r="I67" s="9">
        <v>0.9</v>
      </c>
      <c r="J67" s="8" t="s">
        <v>225</v>
      </c>
    </row>
    <row r="68" spans="1:10" x14ac:dyDescent="0.25">
      <c r="A68" t="s">
        <v>226</v>
      </c>
      <c r="B68" t="s">
        <v>86</v>
      </c>
      <c r="C68" s="8" t="s">
        <v>114</v>
      </c>
      <c r="D68" t="s">
        <v>262</v>
      </c>
      <c r="E68" t="s">
        <v>108</v>
      </c>
      <c r="F68" s="5">
        <v>1508.66</v>
      </c>
      <c r="G68" s="5">
        <v>0</v>
      </c>
      <c r="H68" s="5">
        <v>1513189.17</v>
      </c>
      <c r="I68" s="9">
        <v>1</v>
      </c>
      <c r="J68" s="8" t="s">
        <v>115</v>
      </c>
    </row>
    <row r="69" spans="1:10" x14ac:dyDescent="0.25">
      <c r="A69" t="s">
        <v>227</v>
      </c>
      <c r="B69" t="s">
        <v>86</v>
      </c>
      <c r="C69" s="8" t="s">
        <v>114</v>
      </c>
      <c r="D69" t="s">
        <v>262</v>
      </c>
      <c r="E69" t="s">
        <v>108</v>
      </c>
      <c r="F69" s="5">
        <v>1062</v>
      </c>
      <c r="G69" s="5">
        <v>0</v>
      </c>
      <c r="H69" s="5">
        <v>1512127.17</v>
      </c>
      <c r="I69" s="9">
        <v>1</v>
      </c>
      <c r="J69" s="8" t="s">
        <v>115</v>
      </c>
    </row>
    <row r="70" spans="1:10" x14ac:dyDescent="0.25">
      <c r="A70" t="s">
        <v>85</v>
      </c>
      <c r="B70" t="s">
        <v>86</v>
      </c>
      <c r="C70" s="8" t="s">
        <v>87</v>
      </c>
      <c r="D70" t="s">
        <v>263</v>
      </c>
      <c r="E70" t="s">
        <v>38</v>
      </c>
      <c r="F70" s="5">
        <v>0</v>
      </c>
      <c r="G70" s="5">
        <v>38000</v>
      </c>
      <c r="H70" s="5">
        <v>1550127.17</v>
      </c>
      <c r="I70" s="9">
        <v>1</v>
      </c>
      <c r="J70" s="8" t="s">
        <v>42</v>
      </c>
    </row>
    <row r="71" spans="1:10" x14ac:dyDescent="0.25">
      <c r="A71" t="s">
        <v>228</v>
      </c>
      <c r="B71" t="s">
        <v>229</v>
      </c>
      <c r="C71" s="8" t="s">
        <v>230</v>
      </c>
      <c r="D71" t="s">
        <v>264</v>
      </c>
      <c r="E71" t="s">
        <v>155</v>
      </c>
      <c r="F71" s="5">
        <v>200</v>
      </c>
      <c r="G71" s="5">
        <v>0</v>
      </c>
      <c r="H71" s="5">
        <v>1549927.17</v>
      </c>
      <c r="I71" s="9">
        <v>1</v>
      </c>
      <c r="J71" s="8" t="s">
        <v>156</v>
      </c>
    </row>
    <row r="72" spans="1:10" x14ac:dyDescent="0.25">
      <c r="A72" t="s">
        <v>231</v>
      </c>
      <c r="B72" t="s">
        <v>232</v>
      </c>
      <c r="C72" s="8" t="s">
        <v>171</v>
      </c>
      <c r="D72" t="s">
        <v>262</v>
      </c>
      <c r="E72" t="s">
        <v>108</v>
      </c>
      <c r="F72" s="5">
        <v>869</v>
      </c>
      <c r="G72" s="5">
        <v>0</v>
      </c>
      <c r="H72" s="5">
        <v>1549058.17</v>
      </c>
      <c r="I72" s="9">
        <v>0.9</v>
      </c>
      <c r="J72" s="8" t="s">
        <v>233</v>
      </c>
    </row>
    <row r="73" spans="1:10" x14ac:dyDescent="0.25">
      <c r="A73" t="s">
        <v>234</v>
      </c>
      <c r="B73" t="s">
        <v>232</v>
      </c>
      <c r="C73" s="8" t="s">
        <v>154</v>
      </c>
      <c r="D73" t="s">
        <v>264</v>
      </c>
      <c r="E73" t="s">
        <v>155</v>
      </c>
      <c r="F73" s="5">
        <v>1598.82</v>
      </c>
      <c r="G73" s="5">
        <v>0</v>
      </c>
      <c r="H73" s="5">
        <v>1547459.35</v>
      </c>
      <c r="I73" s="9">
        <v>1</v>
      </c>
      <c r="J73" s="8" t="s">
        <v>235</v>
      </c>
    </row>
    <row r="74" spans="1:10" x14ac:dyDescent="0.25">
      <c r="A74" t="s">
        <v>236</v>
      </c>
      <c r="B74" t="s">
        <v>89</v>
      </c>
      <c r="C74" s="8" t="s">
        <v>154</v>
      </c>
      <c r="D74" t="s">
        <v>264</v>
      </c>
      <c r="E74" t="s">
        <v>155</v>
      </c>
      <c r="F74" s="5">
        <v>2087.65</v>
      </c>
      <c r="G74" s="5">
        <v>0</v>
      </c>
      <c r="H74" s="5">
        <v>1545371.7</v>
      </c>
      <c r="I74" s="9">
        <v>1</v>
      </c>
      <c r="J74" s="8" t="s">
        <v>235</v>
      </c>
    </row>
    <row r="75" spans="1:10" x14ac:dyDescent="0.25">
      <c r="A75" t="s">
        <v>237</v>
      </c>
      <c r="B75" t="s">
        <v>89</v>
      </c>
      <c r="C75" s="8" t="s">
        <v>205</v>
      </c>
      <c r="D75" t="s">
        <v>264</v>
      </c>
      <c r="E75" t="s">
        <v>206</v>
      </c>
      <c r="F75" s="5">
        <v>305.82</v>
      </c>
      <c r="G75" s="5">
        <v>0</v>
      </c>
      <c r="H75" s="5">
        <v>1545065.88</v>
      </c>
      <c r="I75" s="9">
        <v>0.8</v>
      </c>
      <c r="J75" s="8" t="s">
        <v>238</v>
      </c>
    </row>
    <row r="76" spans="1:10" x14ac:dyDescent="0.25">
      <c r="A76" t="s">
        <v>88</v>
      </c>
      <c r="B76" t="s">
        <v>89</v>
      </c>
      <c r="C76" s="8" t="s">
        <v>90</v>
      </c>
      <c r="D76" t="s">
        <v>263</v>
      </c>
      <c r="E76" t="s">
        <v>38</v>
      </c>
      <c r="F76" s="5">
        <v>0</v>
      </c>
      <c r="G76" s="5">
        <v>38000</v>
      </c>
      <c r="H76" s="5">
        <v>1583065.88</v>
      </c>
      <c r="I76" s="9">
        <v>1</v>
      </c>
      <c r="J76" s="8" t="s">
        <v>42</v>
      </c>
    </row>
    <row r="77" spans="1:10" x14ac:dyDescent="0.25">
      <c r="A77" t="s">
        <v>91</v>
      </c>
      <c r="B77" t="s">
        <v>89</v>
      </c>
      <c r="C77" s="8" t="s">
        <v>92</v>
      </c>
      <c r="D77" t="s">
        <v>263</v>
      </c>
      <c r="E77" t="s">
        <v>38</v>
      </c>
      <c r="F77" s="5">
        <v>0</v>
      </c>
      <c r="G77" s="5">
        <v>38000</v>
      </c>
      <c r="H77" s="5">
        <v>1621065.88</v>
      </c>
      <c r="I77" s="9">
        <v>1</v>
      </c>
      <c r="J77" s="8" t="s">
        <v>42</v>
      </c>
    </row>
    <row r="78" spans="1:10" x14ac:dyDescent="0.25">
      <c r="A78" t="s">
        <v>93</v>
      </c>
      <c r="B78" t="s">
        <v>89</v>
      </c>
      <c r="C78" s="8" t="s">
        <v>94</v>
      </c>
      <c r="D78" t="s">
        <v>263</v>
      </c>
      <c r="E78" t="s">
        <v>38</v>
      </c>
      <c r="F78" s="5">
        <v>0</v>
      </c>
      <c r="G78" s="5">
        <v>38000</v>
      </c>
      <c r="H78" s="5">
        <v>1659065.88</v>
      </c>
      <c r="I78" s="9">
        <v>1</v>
      </c>
      <c r="J78" s="8" t="s">
        <v>42</v>
      </c>
    </row>
    <row r="79" spans="1:10" x14ac:dyDescent="0.25">
      <c r="A79" t="s">
        <v>95</v>
      </c>
      <c r="B79" t="s">
        <v>89</v>
      </c>
      <c r="C79" s="8" t="s">
        <v>96</v>
      </c>
      <c r="D79" t="s">
        <v>263</v>
      </c>
      <c r="E79" t="s">
        <v>38</v>
      </c>
      <c r="F79" s="5">
        <v>0</v>
      </c>
      <c r="G79" s="5">
        <v>38000</v>
      </c>
      <c r="H79" s="5">
        <v>1697065.88</v>
      </c>
      <c r="I79" s="9">
        <v>1</v>
      </c>
      <c r="J79" s="8" t="s">
        <v>42</v>
      </c>
    </row>
    <row r="80" spans="1:10" x14ac:dyDescent="0.25">
      <c r="A80" t="s">
        <v>239</v>
      </c>
      <c r="B80" t="s">
        <v>98</v>
      </c>
      <c r="C80" s="8" t="s">
        <v>192</v>
      </c>
      <c r="D80" t="s">
        <v>262</v>
      </c>
      <c r="E80" t="s">
        <v>108</v>
      </c>
      <c r="F80" s="5">
        <v>3030</v>
      </c>
      <c r="G80" s="5">
        <v>0</v>
      </c>
      <c r="H80" s="5">
        <v>1694035.88</v>
      </c>
      <c r="I80" s="9">
        <v>0.95</v>
      </c>
      <c r="J80" s="8" t="s">
        <v>240</v>
      </c>
    </row>
    <row r="81" spans="1:10" x14ac:dyDescent="0.25">
      <c r="A81" t="s">
        <v>97</v>
      </c>
      <c r="B81" t="s">
        <v>98</v>
      </c>
      <c r="C81" s="8" t="s">
        <v>99</v>
      </c>
      <c r="D81" t="s">
        <v>263</v>
      </c>
      <c r="E81" t="s">
        <v>38</v>
      </c>
      <c r="F81" s="5">
        <v>0</v>
      </c>
      <c r="G81" s="5">
        <v>38000</v>
      </c>
      <c r="H81" s="5">
        <v>1732035.88</v>
      </c>
      <c r="I81" s="9">
        <v>1</v>
      </c>
      <c r="J81" s="8" t="s">
        <v>42</v>
      </c>
    </row>
    <row r="82" spans="1:10" x14ac:dyDescent="0.25">
      <c r="A82" t="s">
        <v>241</v>
      </c>
      <c r="B82" t="s">
        <v>98</v>
      </c>
      <c r="C82" s="8" t="s">
        <v>182</v>
      </c>
      <c r="D82" t="s">
        <v>262</v>
      </c>
      <c r="E82" t="s">
        <v>108</v>
      </c>
      <c r="F82" s="5">
        <v>1956</v>
      </c>
      <c r="G82" s="5">
        <v>0</v>
      </c>
      <c r="H82" s="5">
        <v>1730079.88</v>
      </c>
      <c r="I82" s="9">
        <v>0.9</v>
      </c>
      <c r="J82" s="8" t="s">
        <v>242</v>
      </c>
    </row>
    <row r="83" spans="1:10" x14ac:dyDescent="0.25">
      <c r="A83" t="s">
        <v>243</v>
      </c>
      <c r="B83" t="s">
        <v>98</v>
      </c>
      <c r="C83" s="8" t="s">
        <v>244</v>
      </c>
      <c r="D83" t="s">
        <v>262</v>
      </c>
      <c r="E83" t="s">
        <v>108</v>
      </c>
      <c r="F83" s="5">
        <v>10590</v>
      </c>
      <c r="G83" s="5">
        <v>0</v>
      </c>
      <c r="H83" s="5">
        <v>1719489.88</v>
      </c>
      <c r="I83" s="9">
        <v>0.9</v>
      </c>
      <c r="J83" s="8" t="s">
        <v>245</v>
      </c>
    </row>
    <row r="84" spans="1:10" x14ac:dyDescent="0.25">
      <c r="A84" t="s">
        <v>100</v>
      </c>
      <c r="B84" t="s">
        <v>101</v>
      </c>
      <c r="C84" s="8" t="s">
        <v>102</v>
      </c>
      <c r="D84" t="s">
        <v>263</v>
      </c>
      <c r="E84" t="s">
        <v>38</v>
      </c>
      <c r="F84" s="5">
        <v>0</v>
      </c>
      <c r="G84" s="5">
        <v>38000</v>
      </c>
      <c r="H84" s="5">
        <v>1757489.88</v>
      </c>
      <c r="I84" s="9">
        <v>1</v>
      </c>
      <c r="J84" s="8" t="s">
        <v>42</v>
      </c>
    </row>
    <row r="85" spans="1:10" x14ac:dyDescent="0.25">
      <c r="A85" t="s">
        <v>246</v>
      </c>
      <c r="B85" t="s">
        <v>101</v>
      </c>
      <c r="C85" s="8" t="s">
        <v>230</v>
      </c>
      <c r="D85" t="s">
        <v>264</v>
      </c>
      <c r="E85" t="s">
        <v>155</v>
      </c>
      <c r="F85" s="5">
        <v>250</v>
      </c>
      <c r="G85" s="5">
        <v>0</v>
      </c>
      <c r="H85" s="5">
        <v>1757239.88</v>
      </c>
      <c r="I85" s="9">
        <v>1</v>
      </c>
      <c r="J85" s="8" t="s">
        <v>217</v>
      </c>
    </row>
    <row r="86" spans="1:10" x14ac:dyDescent="0.25">
      <c r="A86" t="s">
        <v>247</v>
      </c>
      <c r="B86" t="s">
        <v>101</v>
      </c>
      <c r="C86" s="8" t="s">
        <v>2</v>
      </c>
      <c r="D86" t="s">
        <v>262</v>
      </c>
      <c r="E86" t="s">
        <v>108</v>
      </c>
      <c r="F86" s="5">
        <v>1590</v>
      </c>
      <c r="G86" s="5">
        <v>0</v>
      </c>
      <c r="H86" s="5">
        <v>1755649.88</v>
      </c>
      <c r="I86" s="9">
        <v>0.8</v>
      </c>
      <c r="J86" s="8" t="s">
        <v>159</v>
      </c>
    </row>
    <row r="87" spans="1:10" x14ac:dyDescent="0.25">
      <c r="A87" t="s">
        <v>248</v>
      </c>
      <c r="B87" t="s">
        <v>14</v>
      </c>
      <c r="C87" s="8" t="s">
        <v>154</v>
      </c>
      <c r="D87" t="s">
        <v>264</v>
      </c>
      <c r="E87" t="s">
        <v>155</v>
      </c>
      <c r="F87" s="5">
        <v>250</v>
      </c>
      <c r="G87" s="5">
        <v>0</v>
      </c>
      <c r="H87" s="5">
        <v>1755399.88</v>
      </c>
      <c r="I87" s="9">
        <v>1</v>
      </c>
      <c r="J87" s="8" t="s">
        <v>249</v>
      </c>
    </row>
    <row r="88" spans="1:10" x14ac:dyDescent="0.25">
      <c r="A88" t="s">
        <v>250</v>
      </c>
      <c r="B88" t="s">
        <v>14</v>
      </c>
      <c r="C88" s="8" t="s">
        <v>137</v>
      </c>
      <c r="D88" t="s">
        <v>262</v>
      </c>
      <c r="E88" t="s">
        <v>108</v>
      </c>
      <c r="F88" s="5">
        <v>475.56</v>
      </c>
      <c r="G88" s="5">
        <v>0</v>
      </c>
      <c r="H88" s="5">
        <v>1754924.32</v>
      </c>
      <c r="I88" s="9">
        <v>1</v>
      </c>
      <c r="J88" s="8" t="s">
        <v>251</v>
      </c>
    </row>
    <row r="89" spans="1:10" x14ac:dyDescent="0.25">
      <c r="A89" t="s">
        <v>252</v>
      </c>
      <c r="B89" t="s">
        <v>14</v>
      </c>
      <c r="C89" s="8" t="s">
        <v>253</v>
      </c>
      <c r="D89" t="s">
        <v>262</v>
      </c>
      <c r="E89" t="s">
        <v>108</v>
      </c>
      <c r="F89" s="5">
        <v>3821.57</v>
      </c>
      <c r="G89" s="5">
        <v>0</v>
      </c>
      <c r="H89" s="5">
        <v>1751102.75</v>
      </c>
      <c r="I89" s="9">
        <v>0.9</v>
      </c>
      <c r="J89" s="8" t="s">
        <v>183</v>
      </c>
    </row>
    <row r="90" spans="1:10" x14ac:dyDescent="0.25">
      <c r="A90" t="s">
        <v>103</v>
      </c>
      <c r="B90" t="s">
        <v>14</v>
      </c>
      <c r="C90" s="8" t="s">
        <v>104</v>
      </c>
      <c r="D90" t="s">
        <v>263</v>
      </c>
      <c r="E90" t="s">
        <v>38</v>
      </c>
      <c r="F90" s="5">
        <v>0</v>
      </c>
      <c r="G90" s="5">
        <v>38000</v>
      </c>
      <c r="H90" s="5">
        <v>1789102.75</v>
      </c>
      <c r="I90" s="9">
        <v>1</v>
      </c>
      <c r="J90" s="8" t="s">
        <v>42</v>
      </c>
    </row>
    <row r="91" spans="1:10" x14ac:dyDescent="0.25">
      <c r="A91" t="s">
        <v>265</v>
      </c>
      <c r="B91" t="s">
        <v>14</v>
      </c>
      <c r="C91" s="8" t="s">
        <v>266</v>
      </c>
      <c r="D91" t="s">
        <v>259</v>
      </c>
      <c r="E91" t="s">
        <v>267</v>
      </c>
      <c r="F91" s="5">
        <v>0</v>
      </c>
      <c r="G91" s="5">
        <v>0</v>
      </c>
      <c r="H91" s="5">
        <v>1789102.75</v>
      </c>
      <c r="I91" s="9">
        <v>1</v>
      </c>
      <c r="J91" s="8" t="s">
        <v>268</v>
      </c>
    </row>
  </sheetData>
  <autoFilter ref="A1:J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59E0B"/>
  </sheetPr>
  <dimension ref="A1:K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5" width="28" style="8" customWidth="1"/>
    <col min="6" max="6" width="24" customWidth="1"/>
    <col min="7" max="9" width="16" style="5" customWidth="1"/>
    <col min="10" max="10" width="14" style="9" customWidth="1"/>
    <col min="11" max="11" width="38" style="8" customWidth="1"/>
  </cols>
  <sheetData>
    <row r="1" spans="1:11" s="10" customFormat="1" x14ac:dyDescent="0.25">
      <c r="A1" s="10" t="s">
        <v>27</v>
      </c>
      <c r="B1" s="10" t="s">
        <v>28</v>
      </c>
      <c r="C1" s="11" t="s">
        <v>29</v>
      </c>
      <c r="D1" s="10" t="s">
        <v>269</v>
      </c>
      <c r="E1" s="11" t="s">
        <v>270</v>
      </c>
      <c r="F1" s="10" t="s">
        <v>30</v>
      </c>
      <c r="G1" s="12" t="s">
        <v>255</v>
      </c>
      <c r="H1" s="12" t="s">
        <v>256</v>
      </c>
      <c r="I1" s="12" t="s">
        <v>32</v>
      </c>
      <c r="J1" s="13" t="s">
        <v>33</v>
      </c>
      <c r="K1" s="11" t="s">
        <v>34</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Income</vt:lpstr>
      <vt:lpstr>Expenses</vt:lpstr>
      <vt:lpstr>All transactions</vt:lpstr>
      <vt:lpstr>Unclear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TaxDesk</dc:creator>
  <dc:title/>
  <dc:subject/>
  <dc:description/>
  <cp:keywords/>
  <cp:category/>
  <cp:lastModifiedBy>Unknown</cp:lastModifiedBy>
  <dcterms:created xsi:type="dcterms:W3CDTF">2026-10-20T08:39:34Z</dcterms:created>
  <dcterms:modified xsi:type="dcterms:W3CDTF">2026-10-20T08:39:34Z</dcterms:modified>
</cp:coreProperties>
</file>