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Income" state="visible" r:id="rId5"/>
    <sheet sheetId="3" name="Expenses" state="visible" r:id="rId6"/>
    <sheet sheetId="4" name="All transactions" state="visible" r:id="rId7"/>
    <sheet sheetId="5" name="Unclear" state="visible" r:id="rId8"/>
  </sheets>
  <calcPr calcId="171027"/>
</workbook>
</file>

<file path=xl/sharedStrings.xml><?xml version="1.0" encoding="utf-8"?>
<sst xmlns="http://schemas.openxmlformats.org/spreadsheetml/2006/main" count="352" uniqueCount="123">
  <si>
    <t>Bank statement analysis</t>
  </si>
  <si>
    <t>Customer name</t>
  </si>
  <si>
    <t>Manthila</t>
  </si>
  <si>
    <t>Statement file</t>
  </si>
  <si>
    <t>1.pdf</t>
  </si>
  <si>
    <t>Bank</t>
  </si>
  <si>
    <t>Commercial Bank</t>
  </si>
  <si>
    <t>Account number</t>
  </si>
  <si>
    <t>1001046837</t>
  </si>
  <si>
    <t>Currency</t>
  </si>
  <si>
    <t>LKR</t>
  </si>
  <si>
    <t>Period start</t>
  </si>
  <si>
    <t>12-Jan-26</t>
  </si>
  <si>
    <t>Period end</t>
  </si>
  <si>
    <t>30-Jan-26</t>
  </si>
  <si>
    <t>Statement date</t>
  </si>
  <si>
    <t>31-Jan-26</t>
  </si>
  <si>
    <t>Opening balance</t>
  </si>
  <si>
    <t>Bank receipts</t>
  </si>
  <si>
    <t>Bank payments</t>
  </si>
  <si>
    <t>Net movement</t>
  </si>
  <si>
    <t>Expected closing balance</t>
  </si>
  <si>
    <t>Statement closing balance</t>
  </si>
  <si>
    <t>Reconciliation difference</t>
  </si>
  <si>
    <t>Transaction count</t>
  </si>
  <si>
    <t>Summary</t>
  </si>
  <si>
    <t>Multiple receipts mainly from course fees and some expenses including bank fees and purchases.</t>
  </si>
  <si>
    <t>Row ID</t>
  </si>
  <si>
    <t>Date</t>
  </si>
  <si>
    <t>Description</t>
  </si>
  <si>
    <t>Category</t>
  </si>
  <si>
    <t>Amount</t>
  </si>
  <si>
    <t>Balance</t>
  </si>
  <si>
    <t>Confidence</t>
  </si>
  <si>
    <t>Notes</t>
  </si>
  <si>
    <t>MA-0001</t>
  </si>
  <si>
    <t>Course Fees Income</t>
  </si>
  <si>
    <t>Likely a course fee receipt.</t>
  </si>
  <si>
    <t>MA-0002</t>
  </si>
  <si>
    <t>M I Walmsley</t>
  </si>
  <si>
    <t>MA-0003</t>
  </si>
  <si>
    <t>13-Jan-26</t>
  </si>
  <si>
    <t>Chathushi</t>
  </si>
  <si>
    <t>MA-0004</t>
  </si>
  <si>
    <t>16-Jan-26</t>
  </si>
  <si>
    <t>Nirusha Hewagamage</t>
  </si>
  <si>
    <t>MA-0005</t>
  </si>
  <si>
    <t>PTE Hansaka rasitha</t>
  </si>
  <si>
    <t>MA-0007</t>
  </si>
  <si>
    <t>Course fee</t>
  </si>
  <si>
    <t>Course fees received.</t>
  </si>
  <si>
    <t>MA-0008</t>
  </si>
  <si>
    <t>19-Jan-26</t>
  </si>
  <si>
    <t>Sandali</t>
  </si>
  <si>
    <t>MA-0009</t>
  </si>
  <si>
    <t>CLASS</t>
  </si>
  <si>
    <t>Likely course fees.</t>
  </si>
  <si>
    <t>MA-0010</t>
  </si>
  <si>
    <t>PTE Class for Nirubana Ant</t>
  </si>
  <si>
    <t>Course fees receipt.</t>
  </si>
  <si>
    <t>MA-0011</t>
  </si>
  <si>
    <t>Chathushi Balance Payment</t>
  </si>
  <si>
    <t>Partial course fees payment.</t>
  </si>
  <si>
    <t>MA-0012</t>
  </si>
  <si>
    <t>20-Jan-26</t>
  </si>
  <si>
    <t>Lakmini Fernando</t>
  </si>
  <si>
    <t>MA-0013</t>
  </si>
  <si>
    <t>22-Jan-26</t>
  </si>
  <si>
    <t>lasitha</t>
  </si>
  <si>
    <t>MA-0014</t>
  </si>
  <si>
    <t>Hasini Atugoda - 1952</t>
  </si>
  <si>
    <t>MA-0015</t>
  </si>
  <si>
    <t>26-Jan-26</t>
  </si>
  <si>
    <t>Sanuthi Liyanage</t>
  </si>
  <si>
    <t>MA-0016</t>
  </si>
  <si>
    <t>ravindu sankalpa</t>
  </si>
  <si>
    <t>MA-0017</t>
  </si>
  <si>
    <t>pte fee</t>
  </si>
  <si>
    <t>MA-0018</t>
  </si>
  <si>
    <t>27-Jan-26</t>
  </si>
  <si>
    <t>TTS914955816716</t>
  </si>
  <si>
    <t>Reviewed income</t>
  </si>
  <si>
    <t>Description unclear, possibly a transfer or fee.</t>
  </si>
  <si>
    <t>MA-0019</t>
  </si>
  <si>
    <t>Mihiri Pathirage</t>
  </si>
  <si>
    <t>MA-0020</t>
  </si>
  <si>
    <t>Pefect PTE</t>
  </si>
  <si>
    <t>MA-0021</t>
  </si>
  <si>
    <t>28-Jan-26</t>
  </si>
  <si>
    <t>CASH DEPOSIT</t>
  </si>
  <si>
    <t>Cash Deposit</t>
  </si>
  <si>
    <t>Cash deposit into account.</t>
  </si>
  <si>
    <t>MA-0024</t>
  </si>
  <si>
    <t>29-Jan-26</t>
  </si>
  <si>
    <t>FT-Class fees HSKP</t>
  </si>
  <si>
    <t>Class fee receipt.</t>
  </si>
  <si>
    <t>Total</t>
  </si>
  <si>
    <t>MA-0006</t>
  </si>
  <si>
    <t>CBO_SMS ALERT ANNUAL FEE</t>
  </si>
  <si>
    <t>Bank Charges</t>
  </si>
  <si>
    <t>Annual SMS alert fee charged by bank.</t>
  </si>
  <si>
    <t>MA-0022</t>
  </si>
  <si>
    <t>Personal</t>
  </si>
  <si>
    <t>Payment, possible personal spending.</t>
  </si>
  <si>
    <t>MA-0023</t>
  </si>
  <si>
    <t>FAST CASH AMANO MOR N162RM</t>
  </si>
  <si>
    <t>Cash withdrawal/fast cash likely personal.</t>
  </si>
  <si>
    <t>MA-0025</t>
  </si>
  <si>
    <t>COST OF CHQ BK</t>
  </si>
  <si>
    <t>Charge for cheque book.</t>
  </si>
  <si>
    <t>MA-0026</t>
  </si>
  <si>
    <t>PURCHASE CARGILLS -KATUBEDDA</t>
  </si>
  <si>
    <t>Purchase at Cargills likely personal expense.</t>
  </si>
  <si>
    <t>Type</t>
  </si>
  <si>
    <t>Debit</t>
  </si>
  <si>
    <t>Credit</t>
  </si>
  <si>
    <t>income</t>
  </si>
  <si>
    <t>bank_charge</t>
  </si>
  <si>
    <t>transfer</t>
  </si>
  <si>
    <t>expense</t>
  </si>
  <si>
    <t>personal</t>
  </si>
  <si>
    <t>System classification</t>
  </si>
  <si>
    <t>Manual clarification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</si>
</sst>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5" x14ac:knownFonts="1">
    <font>
      <color theme="1"/>
      <family val="2"/>
      <scheme val="minor"/>
      <sz val="11"/>
      <name val="Calibri"/>
    </font>
    <font>
      <b/>
      <color rgb="FFFFFF"/>
      <sz val="16"/>
    </font>
    <font>
      <b/>
      <color rgb="334155"/>
    </font>
    <font>
      <b/>
      <color rgb="FFFFFF"/>
    </font>
    <font>
      <b/>
    </font>
  </fonts>
  <fills count="5">
    <fill>
      <patternFill patternType="none"/>
    </fill>
    <fill>
      <patternFill patternType="gray125"/>
    </fill>
    <fill>
      <patternFill patternType="solid">
        <fgColor rgb="047857"/>
      </patternFill>
    </fill>
    <fill>
      <patternFill patternType="solid">
        <fgColor rgb="ECFDF5"/>
      </patternFill>
    </fill>
    <fill>
      <patternFill patternType="solid">
        <fgColor rgb="FEF2F2"/>
      </patternFill>
    </fill>
  </fills>
  <borders count="2">
    <border>
      <left/>
      <right/>
      <top/>
      <bottom/>
      <diagonal/>
    </border>
    <border>
      <left/>
      <right/>
      <top style="thin">
        <color rgb="A7F3D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/>
    <xf numFmtId="0" fontId="2" fillId="0" borderId="0" xfId="0" applyFont="1"/>
    <xf numFmtId="0" fontId="2" fillId="3" borderId="0" xfId="0" applyFont="1" applyFill="1"/>
    <xf numFmtId="164" fontId="0" fillId="3" borderId="0" xfId="0" applyNumberFormat="1" applyFill="1"/>
    <xf numFmtId="164" fontId="0" fillId="0" borderId="0" xfId="0" applyNumberFormat="1"/>
    <xf numFmtId="0" fontId="2" fillId="4" borderId="0" xfId="0" applyFont="1" applyFill="1"/>
    <xf numFmtId="164" fontId="0" fillId="4" borderId="0" xfId="0" applyNumberFormat="1" applyFill="1"/>
    <xf numFmtId="0" fontId="0" fillId="0" borderId="0" xfId="0" applyAlignment="1">
      <alignment vertical="top" wrapText="1"/>
    </xf>
    <xf numFmtId="9" fontId="0" fillId="0" borderId="0" xfId="0" applyNumberFormat="1"/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vertical="top" wrapText="1"/>
    </xf>
    <xf numFmtId="164" fontId="3" fillId="2" borderId="0" xfId="0" applyNumberFormat="1" applyFont="1" applyFill="1" applyAlignment="1">
      <alignment vertical="center"/>
    </xf>
    <xf numFmtId="9" fontId="3" fillId="2" borderId="0" xfId="0" applyNumberFormat="1" applyFont="1" applyFill="1" applyAlignment="1">
      <alignment vertical="center"/>
    </xf>
    <xf numFmtId="0" fontId="4" fillId="0" borderId="1" xfId="0" applyFont="1" applyBorder="1"/>
    <xf numFmtId="0" fontId="4" fillId="0" borderId="1" xfId="0" applyFont="1" applyBorder="1" applyAlignment="1">
      <alignment vertical="top" wrapText="1"/>
    </xf>
    <xf numFmtId="164" fontId="4" fillId="0" borderId="1" xfId="0" applyNumberFormat="1" applyFont="1" applyBorder="1"/>
    <xf numFmtId="9" fontId="4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47857"/>
  </sheetPr>
  <dimension ref="A1:B20"/>
  <sheetFormatPr defaultRowHeight="15" outlineLevelRow="0" outlineLevelCol="0" x14ac:dyDescent="55"/>
  <cols>
    <col min="1" max="1" width="28" customWidth="1"/>
    <col min="2" max="2" width="48" customWidth="1"/>
  </cols>
  <sheetData>
    <row r="1" ht="28" customHeight="1" spans="1:2" x14ac:dyDescent="0.25">
      <c r="A1" s="1" t="s">
        <v>0</v>
      </c>
      <c r="B1" s="1"/>
    </row>
    <row r="2" spans="1:2" x14ac:dyDescent="0.25">
      <c r="A2" s="2" t="s">
        <v>1</v>
      </c>
      <c r="B2" t="s">
        <v>2</v>
      </c>
    </row>
    <row r="3" spans="1:2" x14ac:dyDescent="0.25">
      <c r="A3" s="2" t="s">
        <v>3</v>
      </c>
      <c r="B3" t="s">
        <v>4</v>
      </c>
    </row>
    <row r="4" spans="1:2" x14ac:dyDescent="0.25">
      <c r="A4" s="2" t="s">
        <v>5</v>
      </c>
      <c r="B4" t="s">
        <v>6</v>
      </c>
    </row>
    <row r="5" spans="1:2" x14ac:dyDescent="0.25">
      <c r="A5" s="2" t="s">
        <v>7</v>
      </c>
      <c r="B5" t="s">
        <v>8</v>
      </c>
    </row>
    <row r="6" spans="1:2" x14ac:dyDescent="0.25">
      <c r="A6" s="2" t="s">
        <v>9</v>
      </c>
      <c r="B6" t="s">
        <v>10</v>
      </c>
    </row>
    <row r="7" spans="1:2" x14ac:dyDescent="0.25">
      <c r="A7" s="2" t="s">
        <v>11</v>
      </c>
      <c r="B7" t="s">
        <v>12</v>
      </c>
    </row>
    <row r="8" spans="1:2" x14ac:dyDescent="0.25">
      <c r="A8" s="2" t="s">
        <v>13</v>
      </c>
      <c r="B8" t="s">
        <v>14</v>
      </c>
    </row>
    <row r="9" spans="1:2" x14ac:dyDescent="0.25">
      <c r="A9" s="2" t="s">
        <v>15</v>
      </c>
      <c r="B9" t="s">
        <v>16</v>
      </c>
    </row>
    <row r="10" spans="1:1" x14ac:dyDescent="0.25">
      <c r="A10" s="2"/>
    </row>
    <row r="11" spans="1:2" x14ac:dyDescent="0.25">
      <c r="A11" s="3" t="s">
        <v>17</v>
      </c>
      <c r="B11" s="4">
        <v>0</v>
      </c>
    </row>
    <row r="12" spans="1:2" x14ac:dyDescent="0.25">
      <c r="A12" s="2" t="s">
        <v>18</v>
      </c>
      <c r="B12" s="5">
        <f>SUM('All transactions'!G2:G27)</f>
        <v>832000</v>
      </c>
    </row>
    <row r="13" spans="1:2" x14ac:dyDescent="0.25">
      <c r="A13" s="2" t="s">
        <v>19</v>
      </c>
      <c r="B13" s="5">
        <f>SUM('All transactions'!F2:F27)</f>
        <v>14375.65</v>
      </c>
    </row>
    <row r="14" spans="1:2" x14ac:dyDescent="0.25">
      <c r="A14" s="2" t="s">
        <v>20</v>
      </c>
      <c r="B14" s="5">
        <f>B12-B13</f>
        <v>817624.35</v>
      </c>
    </row>
    <row r="15" spans="1:2" x14ac:dyDescent="0.25">
      <c r="A15" s="2" t="s">
        <v>21</v>
      </c>
      <c r="B15" s="5">
        <f>B11+B14</f>
        <v>817624.35</v>
      </c>
    </row>
    <row r="16" spans="1:2" x14ac:dyDescent="0.25">
      <c r="A16" s="2" t="s">
        <v>22</v>
      </c>
      <c r="B16" s="5">
        <v>817624.35</v>
      </c>
    </row>
    <row r="17" spans="1:2" x14ac:dyDescent="0.25">
      <c r="A17" s="6" t="s">
        <v>23</v>
      </c>
      <c r="B17" s="7">
        <f>B15-B16</f>
        <v>0</v>
      </c>
    </row>
    <row r="18" spans="1:2" x14ac:dyDescent="0.25">
      <c r="A18" s="2" t="s">
        <v>24</v>
      </c>
      <c r="B18">
        <v>26</v>
      </c>
    </row>
    <row r="19" spans="1:1" x14ac:dyDescent="0.25">
      <c r="A19" s="2"/>
    </row>
    <row r="20" ht="44" customHeight="1" spans="1:2" x14ac:dyDescent="0.25">
      <c r="A20" s="2" t="s">
        <v>25</v>
      </c>
      <c r="B20" s="8" t="s">
        <v>26</v>
      </c>
    </row>
  </sheetData>
  <mergeCells count="1">
    <mergeCell ref="A1:B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59669"/>
  </sheetPr>
  <dimension ref="A1:H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38" style="8" customWidth="1"/>
    <col min="4" max="4" width="24" customWidth="1"/>
    <col min="5" max="6" width="16" style="5" customWidth="1"/>
    <col min="7" max="7" width="14" style="9" customWidth="1"/>
    <col min="8" max="8" width="38" style="8" customWidth="1"/>
  </cols>
  <sheetData>
    <row r="1" spans="1:8" s="10" customFormat="1" x14ac:dyDescent="0.25">
      <c r="A1" s="10" t="s">
        <v>27</v>
      </c>
      <c r="B1" s="10" t="s">
        <v>28</v>
      </c>
      <c r="C1" s="11" t="s">
        <v>29</v>
      </c>
      <c r="D1" s="10" t="s">
        <v>30</v>
      </c>
      <c r="E1" s="12" t="s">
        <v>31</v>
      </c>
      <c r="F1" s="12" t="s">
        <v>32</v>
      </c>
      <c r="G1" s="13" t="s">
        <v>33</v>
      </c>
      <c r="H1" s="11" t="s">
        <v>34</v>
      </c>
    </row>
    <row r="2" spans="1:8" x14ac:dyDescent="0.25">
      <c r="A2" t="s">
        <v>35</v>
      </c>
      <c r="B2" t="s">
        <v>12</v>
      </c>
      <c r="C2" s="8" t="s">
        <v>2</v>
      </c>
      <c r="D2" t="s">
        <v>36</v>
      </c>
      <c r="E2" s="5">
        <v>100000</v>
      </c>
      <c r="F2" s="5">
        <v>100000</v>
      </c>
      <c r="G2" s="9">
        <v>0.9</v>
      </c>
      <c r="H2" s="8" t="s">
        <v>37</v>
      </c>
    </row>
    <row r="3" spans="1:8" x14ac:dyDescent="0.25">
      <c r="A3" t="s">
        <v>38</v>
      </c>
      <c r="B3" t="s">
        <v>12</v>
      </c>
      <c r="C3" s="8" t="s">
        <v>39</v>
      </c>
      <c r="D3" t="s">
        <v>36</v>
      </c>
      <c r="E3" s="5">
        <v>42000</v>
      </c>
      <c r="F3" s="5">
        <v>142000</v>
      </c>
      <c r="G3" s="9">
        <v>0.9</v>
      </c>
      <c r="H3" s="8" t="s">
        <v>37</v>
      </c>
    </row>
    <row r="4" spans="1:8" x14ac:dyDescent="0.25">
      <c r="A4" t="s">
        <v>40</v>
      </c>
      <c r="B4" t="s">
        <v>41</v>
      </c>
      <c r="C4" s="8" t="s">
        <v>42</v>
      </c>
      <c r="D4" t="s">
        <v>36</v>
      </c>
      <c r="E4" s="5">
        <v>25000</v>
      </c>
      <c r="F4" s="5">
        <v>167000</v>
      </c>
      <c r="G4" s="9">
        <v>0.9</v>
      </c>
      <c r="H4" s="8" t="s">
        <v>37</v>
      </c>
    </row>
    <row r="5" spans="1:8" x14ac:dyDescent="0.25">
      <c r="A5" t="s">
        <v>43</v>
      </c>
      <c r="B5" t="s">
        <v>44</v>
      </c>
      <c r="C5" s="8" t="s">
        <v>45</v>
      </c>
      <c r="D5" t="s">
        <v>36</v>
      </c>
      <c r="E5" s="5">
        <v>38000</v>
      </c>
      <c r="F5" s="5">
        <v>205000</v>
      </c>
      <c r="G5" s="9">
        <v>0.9</v>
      </c>
      <c r="H5" s="8" t="s">
        <v>37</v>
      </c>
    </row>
    <row r="6" spans="1:8" x14ac:dyDescent="0.25">
      <c r="A6" t="s">
        <v>46</v>
      </c>
      <c r="B6" t="s">
        <v>44</v>
      </c>
      <c r="C6" s="8" t="s">
        <v>47</v>
      </c>
      <c r="D6" t="s">
        <v>36</v>
      </c>
      <c r="E6" s="5">
        <v>38000</v>
      </c>
      <c r="F6" s="5">
        <v>243000</v>
      </c>
      <c r="G6" s="9">
        <v>0.9</v>
      </c>
      <c r="H6" s="8" t="s">
        <v>37</v>
      </c>
    </row>
    <row r="7" spans="1:8" x14ac:dyDescent="0.25">
      <c r="A7" t="s">
        <v>48</v>
      </c>
      <c r="B7" t="s">
        <v>44</v>
      </c>
      <c r="C7" s="8" t="s">
        <v>49</v>
      </c>
      <c r="D7" t="s">
        <v>36</v>
      </c>
      <c r="E7" s="5">
        <v>42000</v>
      </c>
      <c r="F7" s="5">
        <v>284500</v>
      </c>
      <c r="G7" s="9">
        <v>0.9</v>
      </c>
      <c r="H7" s="8" t="s">
        <v>50</v>
      </c>
    </row>
    <row r="8" spans="1:8" x14ac:dyDescent="0.25">
      <c r="A8" t="s">
        <v>51</v>
      </c>
      <c r="B8" t="s">
        <v>52</v>
      </c>
      <c r="C8" s="8" t="s">
        <v>53</v>
      </c>
      <c r="D8" t="s">
        <v>36</v>
      </c>
      <c r="E8" s="5">
        <v>42000</v>
      </c>
      <c r="F8" s="5">
        <v>326500</v>
      </c>
      <c r="G8" s="9">
        <v>0.9</v>
      </c>
      <c r="H8" s="8" t="s">
        <v>50</v>
      </c>
    </row>
    <row r="9" spans="1:8" x14ac:dyDescent="0.25">
      <c r="A9" t="s">
        <v>54</v>
      </c>
      <c r="B9" t="s">
        <v>52</v>
      </c>
      <c r="C9" s="8" t="s">
        <v>55</v>
      </c>
      <c r="D9" t="s">
        <v>36</v>
      </c>
      <c r="E9" s="5">
        <v>38000</v>
      </c>
      <c r="F9" s="5">
        <v>364500</v>
      </c>
      <c r="G9" s="9">
        <v>0.9</v>
      </c>
      <c r="H9" s="8" t="s">
        <v>56</v>
      </c>
    </row>
    <row r="10" spans="1:8" x14ac:dyDescent="0.25">
      <c r="A10" t="s">
        <v>57</v>
      </c>
      <c r="B10" t="s">
        <v>52</v>
      </c>
      <c r="C10" s="8" t="s">
        <v>58</v>
      </c>
      <c r="D10" t="s">
        <v>36</v>
      </c>
      <c r="E10" s="5">
        <v>42000</v>
      </c>
      <c r="F10" s="5">
        <v>406500</v>
      </c>
      <c r="G10" s="9">
        <v>0.9</v>
      </c>
      <c r="H10" s="8" t="s">
        <v>59</v>
      </c>
    </row>
    <row r="11" spans="1:8" x14ac:dyDescent="0.25">
      <c r="A11" t="s">
        <v>60</v>
      </c>
      <c r="B11" t="s">
        <v>52</v>
      </c>
      <c r="C11" s="8" t="s">
        <v>61</v>
      </c>
      <c r="D11" t="s">
        <v>36</v>
      </c>
      <c r="E11" s="5">
        <v>13000</v>
      </c>
      <c r="F11" s="5">
        <v>419500</v>
      </c>
      <c r="G11" s="9">
        <v>0.9</v>
      </c>
      <c r="H11" s="8" t="s">
        <v>62</v>
      </c>
    </row>
    <row r="12" spans="1:8" x14ac:dyDescent="0.25">
      <c r="A12" t="s">
        <v>63</v>
      </c>
      <c r="B12" t="s">
        <v>64</v>
      </c>
      <c r="C12" s="8" t="s">
        <v>65</v>
      </c>
      <c r="D12" t="s">
        <v>36</v>
      </c>
      <c r="E12" s="5">
        <v>38000</v>
      </c>
      <c r="F12" s="5">
        <v>457500</v>
      </c>
      <c r="G12" s="9">
        <v>0.9</v>
      </c>
      <c r="H12" s="8" t="s">
        <v>50</v>
      </c>
    </row>
    <row r="13" spans="1:8" x14ac:dyDescent="0.25">
      <c r="A13" t="s">
        <v>66</v>
      </c>
      <c r="B13" t="s">
        <v>67</v>
      </c>
      <c r="C13" s="8" t="s">
        <v>68</v>
      </c>
      <c r="D13" t="s">
        <v>36</v>
      </c>
      <c r="E13" s="5">
        <v>38000</v>
      </c>
      <c r="F13" s="5">
        <v>495500</v>
      </c>
      <c r="G13" s="9">
        <v>0.9</v>
      </c>
      <c r="H13" s="8" t="s">
        <v>50</v>
      </c>
    </row>
    <row r="14" spans="1:8" x14ac:dyDescent="0.25">
      <c r="A14" t="s">
        <v>69</v>
      </c>
      <c r="B14" t="s">
        <v>67</v>
      </c>
      <c r="C14" s="8" t="s">
        <v>70</v>
      </c>
      <c r="D14" t="s">
        <v>36</v>
      </c>
      <c r="E14" s="5">
        <v>42000</v>
      </c>
      <c r="F14" s="5">
        <v>537500</v>
      </c>
      <c r="G14" s="9">
        <v>0.9</v>
      </c>
      <c r="H14" s="8" t="s">
        <v>50</v>
      </c>
    </row>
    <row r="15" spans="1:8" x14ac:dyDescent="0.25">
      <c r="A15" t="s">
        <v>71</v>
      </c>
      <c r="B15" t="s">
        <v>72</v>
      </c>
      <c r="C15" s="8" t="s">
        <v>73</v>
      </c>
      <c r="D15" t="s">
        <v>36</v>
      </c>
      <c r="E15" s="5">
        <v>42000</v>
      </c>
      <c r="F15" s="5">
        <v>579500</v>
      </c>
      <c r="G15" s="9">
        <v>0.9</v>
      </c>
      <c r="H15" s="8" t="s">
        <v>50</v>
      </c>
    </row>
    <row r="16" spans="1:8" x14ac:dyDescent="0.25">
      <c r="A16" t="s">
        <v>74</v>
      </c>
      <c r="B16" t="s">
        <v>72</v>
      </c>
      <c r="C16" s="8" t="s">
        <v>75</v>
      </c>
      <c r="D16" t="s">
        <v>36</v>
      </c>
      <c r="E16" s="5">
        <v>42000</v>
      </c>
      <c r="F16" s="5">
        <v>621500</v>
      </c>
      <c r="G16" s="9">
        <v>0.9</v>
      </c>
      <c r="H16" s="8" t="s">
        <v>50</v>
      </c>
    </row>
    <row r="17" spans="1:8" x14ac:dyDescent="0.25">
      <c r="A17" t="s">
        <v>76</v>
      </c>
      <c r="B17" t="s">
        <v>72</v>
      </c>
      <c r="C17" s="8" t="s">
        <v>77</v>
      </c>
      <c r="D17" t="s">
        <v>36</v>
      </c>
      <c r="E17" s="5">
        <v>38000</v>
      </c>
      <c r="F17" s="5">
        <v>659500</v>
      </c>
      <c r="G17" s="9">
        <v>0.9</v>
      </c>
      <c r="H17" s="8" t="s">
        <v>50</v>
      </c>
    </row>
    <row r="18" spans="1:8" x14ac:dyDescent="0.25">
      <c r="A18" t="s">
        <v>78</v>
      </c>
      <c r="B18" t="s">
        <v>79</v>
      </c>
      <c r="C18" s="8" t="s">
        <v>80</v>
      </c>
      <c r="D18" t="s">
        <v>81</v>
      </c>
      <c r="E18" s="5">
        <v>38000</v>
      </c>
      <c r="F18" s="5">
        <v>697500</v>
      </c>
      <c r="G18" s="9">
        <v>0.5</v>
      </c>
      <c r="H18" s="8" t="s">
        <v>82</v>
      </c>
    </row>
    <row r="19" spans="1:8" x14ac:dyDescent="0.25">
      <c r="A19" t="s">
        <v>83</v>
      </c>
      <c r="B19" t="s">
        <v>79</v>
      </c>
      <c r="C19" s="8" t="s">
        <v>84</v>
      </c>
      <c r="D19" t="s">
        <v>36</v>
      </c>
      <c r="E19" s="5">
        <v>38000</v>
      </c>
      <c r="F19" s="5">
        <v>735500</v>
      </c>
      <c r="G19" s="9">
        <v>0.9</v>
      </c>
      <c r="H19" s="8" t="s">
        <v>50</v>
      </c>
    </row>
    <row r="20" spans="1:8" x14ac:dyDescent="0.25">
      <c r="A20" t="s">
        <v>85</v>
      </c>
      <c r="B20" t="s">
        <v>79</v>
      </c>
      <c r="C20" s="8" t="s">
        <v>86</v>
      </c>
      <c r="D20" t="s">
        <v>36</v>
      </c>
      <c r="E20" s="5">
        <v>20000</v>
      </c>
      <c r="F20" s="5">
        <v>755500</v>
      </c>
      <c r="G20" s="9">
        <v>0.9</v>
      </c>
      <c r="H20" s="8" t="s">
        <v>50</v>
      </c>
    </row>
    <row r="21" spans="1:8" x14ac:dyDescent="0.25">
      <c r="A21" t="s">
        <v>87</v>
      </c>
      <c r="B21" t="s">
        <v>88</v>
      </c>
      <c r="C21" s="8" t="s">
        <v>89</v>
      </c>
      <c r="D21" t="s">
        <v>90</v>
      </c>
      <c r="E21" s="5">
        <v>38000</v>
      </c>
      <c r="F21" s="5">
        <v>793500</v>
      </c>
      <c r="G21" s="9">
        <v>0.95</v>
      </c>
      <c r="H21" s="8" t="s">
        <v>91</v>
      </c>
    </row>
    <row r="22" spans="1:8" x14ac:dyDescent="0.25">
      <c r="A22" t="s">
        <v>92</v>
      </c>
      <c r="B22" t="s">
        <v>93</v>
      </c>
      <c r="C22" s="8" t="s">
        <v>94</v>
      </c>
      <c r="D22" t="s">
        <v>36</v>
      </c>
      <c r="E22" s="5">
        <v>38000</v>
      </c>
      <c r="F22" s="5">
        <v>826495</v>
      </c>
      <c r="G22" s="9">
        <v>0.9</v>
      </c>
      <c r="H22" s="8" t="s">
        <v>95</v>
      </c>
    </row>
    <row r="23" spans="3:8" s="14" customFormat="1" x14ac:dyDescent="0.25">
      <c r="C23" s="15" t="s">
        <v>96</v>
      </c>
      <c r="E23" s="16">
        <f>SUM(E2:E22)</f>
        <v>832000</v>
      </c>
      <c r="F23" s="16"/>
      <c r="G23" s="17"/>
      <c r="H23" s="15"/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DC2626"/>
  </sheetPr>
  <dimension ref="A1:H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38" style="8" customWidth="1"/>
    <col min="4" max="4" width="24" customWidth="1"/>
    <col min="5" max="6" width="16" style="5" customWidth="1"/>
    <col min="7" max="7" width="14" style="9" customWidth="1"/>
    <col min="8" max="8" width="38" style="8" customWidth="1"/>
  </cols>
  <sheetData>
    <row r="1" spans="1:8" s="10" customFormat="1" x14ac:dyDescent="0.25">
      <c r="A1" s="10" t="s">
        <v>27</v>
      </c>
      <c r="B1" s="10" t="s">
        <v>28</v>
      </c>
      <c r="C1" s="11" t="s">
        <v>29</v>
      </c>
      <c r="D1" s="10" t="s">
        <v>30</v>
      </c>
      <c r="E1" s="12" t="s">
        <v>31</v>
      </c>
      <c r="F1" s="12" t="s">
        <v>32</v>
      </c>
      <c r="G1" s="13" t="s">
        <v>33</v>
      </c>
      <c r="H1" s="11" t="s">
        <v>34</v>
      </c>
    </row>
    <row r="2" spans="1:8" x14ac:dyDescent="0.25">
      <c r="A2" t="s">
        <v>97</v>
      </c>
      <c r="B2" t="s">
        <v>44</v>
      </c>
      <c r="C2" s="8" t="s">
        <v>98</v>
      </c>
      <c r="D2" t="s">
        <v>99</v>
      </c>
      <c r="E2" s="5">
        <v>500</v>
      </c>
      <c r="F2" s="5">
        <v>242500</v>
      </c>
      <c r="G2" s="9">
        <v>0.95</v>
      </c>
      <c r="H2" s="8" t="s">
        <v>100</v>
      </c>
    </row>
    <row r="3" spans="1:8" x14ac:dyDescent="0.25">
      <c r="A3" t="s">
        <v>101</v>
      </c>
      <c r="B3" t="s">
        <v>88</v>
      </c>
      <c r="C3" s="8" t="s">
        <v>2</v>
      </c>
      <c r="D3" t="s">
        <v>102</v>
      </c>
      <c r="E3" s="5">
        <v>3000</v>
      </c>
      <c r="F3" s="5">
        <v>790500</v>
      </c>
      <c r="G3" s="9">
        <v>0.7</v>
      </c>
      <c r="H3" s="8" t="s">
        <v>103</v>
      </c>
    </row>
    <row r="4" spans="1:8" x14ac:dyDescent="0.25">
      <c r="A4" t="s">
        <v>104</v>
      </c>
      <c r="B4" t="s">
        <v>88</v>
      </c>
      <c r="C4" s="8" t="s">
        <v>105</v>
      </c>
      <c r="D4" t="s">
        <v>102</v>
      </c>
      <c r="E4" s="5">
        <v>2005</v>
      </c>
      <c r="F4" s="5">
        <v>788495</v>
      </c>
      <c r="G4" s="9">
        <v>0.8</v>
      </c>
      <c r="H4" s="8" t="s">
        <v>106</v>
      </c>
    </row>
    <row r="5" spans="1:8" x14ac:dyDescent="0.25">
      <c r="A5" t="s">
        <v>107</v>
      </c>
      <c r="B5" t="s">
        <v>93</v>
      </c>
      <c r="C5" s="8" t="s">
        <v>108</v>
      </c>
      <c r="D5" t="s">
        <v>99</v>
      </c>
      <c r="E5" s="5">
        <v>875</v>
      </c>
      <c r="F5" s="5">
        <v>825620</v>
      </c>
      <c r="G5" s="9">
        <v>0.95</v>
      </c>
      <c r="H5" s="8" t="s">
        <v>109</v>
      </c>
    </row>
    <row r="6" spans="1:8" x14ac:dyDescent="0.25">
      <c r="A6" t="s">
        <v>110</v>
      </c>
      <c r="B6" t="s">
        <v>14</v>
      </c>
      <c r="C6" s="8" t="s">
        <v>111</v>
      </c>
      <c r="D6" t="s">
        <v>102</v>
      </c>
      <c r="E6" s="5">
        <v>7995.65</v>
      </c>
      <c r="F6" s="5">
        <v>817624.35</v>
      </c>
      <c r="G6" s="9">
        <v>0.8</v>
      </c>
      <c r="H6" s="8" t="s">
        <v>112</v>
      </c>
    </row>
    <row r="7" spans="3:8" s="14" customFormat="1" x14ac:dyDescent="0.25">
      <c r="C7" s="15" t="s">
        <v>96</v>
      </c>
      <c r="E7" s="16">
        <f>SUM(E2:E6)</f>
        <v>14375.65</v>
      </c>
      <c r="F7" s="16"/>
      <c r="G7" s="17"/>
      <c r="H7" s="15"/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</sheetPr>
  <dimension ref="A1:J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38" style="8" customWidth="1"/>
    <col min="4" max="4" width="16" customWidth="1"/>
    <col min="5" max="5" width="24" customWidth="1"/>
    <col min="6" max="8" width="16" style="5" customWidth="1"/>
    <col min="9" max="9" width="14" style="9" customWidth="1"/>
    <col min="10" max="10" width="38" style="8" customWidth="1"/>
  </cols>
  <sheetData>
    <row r="1" spans="1:10" s="10" customFormat="1" x14ac:dyDescent="0.25">
      <c r="A1" s="10" t="s">
        <v>27</v>
      </c>
      <c r="B1" s="10" t="s">
        <v>28</v>
      </c>
      <c r="C1" s="11" t="s">
        <v>29</v>
      </c>
      <c r="D1" s="10" t="s">
        <v>113</v>
      </c>
      <c r="E1" s="10" t="s">
        <v>30</v>
      </c>
      <c r="F1" s="12" t="s">
        <v>114</v>
      </c>
      <c r="G1" s="12" t="s">
        <v>115</v>
      </c>
      <c r="H1" s="12" t="s">
        <v>32</v>
      </c>
      <c r="I1" s="13" t="s">
        <v>33</v>
      </c>
      <c r="J1" s="11" t="s">
        <v>34</v>
      </c>
    </row>
    <row r="2" spans="1:10" x14ac:dyDescent="0.25">
      <c r="A2" t="s">
        <v>35</v>
      </c>
      <c r="B2" t="s">
        <v>12</v>
      </c>
      <c r="C2" s="8" t="s">
        <v>2</v>
      </c>
      <c r="D2" t="s">
        <v>116</v>
      </c>
      <c r="E2" t="s">
        <v>36</v>
      </c>
      <c r="F2" s="5">
        <v>0</v>
      </c>
      <c r="G2" s="5">
        <v>100000</v>
      </c>
      <c r="H2" s="5">
        <v>100000</v>
      </c>
      <c r="I2" s="9">
        <v>0.9</v>
      </c>
      <c r="J2" s="8" t="s">
        <v>37</v>
      </c>
    </row>
    <row r="3" spans="1:10" x14ac:dyDescent="0.25">
      <c r="A3" t="s">
        <v>38</v>
      </c>
      <c r="B3" t="s">
        <v>12</v>
      </c>
      <c r="C3" s="8" t="s">
        <v>39</v>
      </c>
      <c r="D3" t="s">
        <v>116</v>
      </c>
      <c r="E3" t="s">
        <v>36</v>
      </c>
      <c r="F3" s="5">
        <v>0</v>
      </c>
      <c r="G3" s="5">
        <v>42000</v>
      </c>
      <c r="H3" s="5">
        <v>142000</v>
      </c>
      <c r="I3" s="9">
        <v>0.9</v>
      </c>
      <c r="J3" s="8" t="s">
        <v>37</v>
      </c>
    </row>
    <row r="4" spans="1:10" x14ac:dyDescent="0.25">
      <c r="A4" t="s">
        <v>40</v>
      </c>
      <c r="B4" t="s">
        <v>41</v>
      </c>
      <c r="C4" s="8" t="s">
        <v>42</v>
      </c>
      <c r="D4" t="s">
        <v>116</v>
      </c>
      <c r="E4" t="s">
        <v>36</v>
      </c>
      <c r="F4" s="5">
        <v>0</v>
      </c>
      <c r="G4" s="5">
        <v>25000</v>
      </c>
      <c r="H4" s="5">
        <v>167000</v>
      </c>
      <c r="I4" s="9">
        <v>0.9</v>
      </c>
      <c r="J4" s="8" t="s">
        <v>37</v>
      </c>
    </row>
    <row r="5" spans="1:10" x14ac:dyDescent="0.25">
      <c r="A5" t="s">
        <v>43</v>
      </c>
      <c r="B5" t="s">
        <v>44</v>
      </c>
      <c r="C5" s="8" t="s">
        <v>45</v>
      </c>
      <c r="D5" t="s">
        <v>116</v>
      </c>
      <c r="E5" t="s">
        <v>36</v>
      </c>
      <c r="F5" s="5">
        <v>0</v>
      </c>
      <c r="G5" s="5">
        <v>38000</v>
      </c>
      <c r="H5" s="5">
        <v>205000</v>
      </c>
      <c r="I5" s="9">
        <v>0.9</v>
      </c>
      <c r="J5" s="8" t="s">
        <v>37</v>
      </c>
    </row>
    <row r="6" spans="1:10" x14ac:dyDescent="0.25">
      <c r="A6" t="s">
        <v>46</v>
      </c>
      <c r="B6" t="s">
        <v>44</v>
      </c>
      <c r="C6" s="8" t="s">
        <v>47</v>
      </c>
      <c r="D6" t="s">
        <v>116</v>
      </c>
      <c r="E6" t="s">
        <v>36</v>
      </c>
      <c r="F6" s="5">
        <v>0</v>
      </c>
      <c r="G6" s="5">
        <v>38000</v>
      </c>
      <c r="H6" s="5">
        <v>243000</v>
      </c>
      <c r="I6" s="9">
        <v>0.9</v>
      </c>
      <c r="J6" s="8" t="s">
        <v>37</v>
      </c>
    </row>
    <row r="7" spans="1:10" x14ac:dyDescent="0.25">
      <c r="A7" t="s">
        <v>97</v>
      </c>
      <c r="B7" t="s">
        <v>44</v>
      </c>
      <c r="C7" s="8" t="s">
        <v>98</v>
      </c>
      <c r="D7" t="s">
        <v>117</v>
      </c>
      <c r="E7" t="s">
        <v>99</v>
      </c>
      <c r="F7" s="5">
        <v>500</v>
      </c>
      <c r="G7" s="5">
        <v>0</v>
      </c>
      <c r="H7" s="5">
        <v>242500</v>
      </c>
      <c r="I7" s="9">
        <v>0.95</v>
      </c>
      <c r="J7" s="8" t="s">
        <v>100</v>
      </c>
    </row>
    <row r="8" spans="1:10" x14ac:dyDescent="0.25">
      <c r="A8" t="s">
        <v>48</v>
      </c>
      <c r="B8" t="s">
        <v>44</v>
      </c>
      <c r="C8" s="8" t="s">
        <v>49</v>
      </c>
      <c r="D8" t="s">
        <v>116</v>
      </c>
      <c r="E8" t="s">
        <v>36</v>
      </c>
      <c r="F8" s="5">
        <v>0</v>
      </c>
      <c r="G8" s="5">
        <v>42000</v>
      </c>
      <c r="H8" s="5">
        <v>284500</v>
      </c>
      <c r="I8" s="9">
        <v>0.9</v>
      </c>
      <c r="J8" s="8" t="s">
        <v>50</v>
      </c>
    </row>
    <row r="9" spans="1:10" x14ac:dyDescent="0.25">
      <c r="A9" t="s">
        <v>51</v>
      </c>
      <c r="B9" t="s">
        <v>52</v>
      </c>
      <c r="C9" s="8" t="s">
        <v>53</v>
      </c>
      <c r="D9" t="s">
        <v>116</v>
      </c>
      <c r="E9" t="s">
        <v>36</v>
      </c>
      <c r="F9" s="5">
        <v>0</v>
      </c>
      <c r="G9" s="5">
        <v>42000</v>
      </c>
      <c r="H9" s="5">
        <v>326500</v>
      </c>
      <c r="I9" s="9">
        <v>0.9</v>
      </c>
      <c r="J9" s="8" t="s">
        <v>50</v>
      </c>
    </row>
    <row r="10" spans="1:10" x14ac:dyDescent="0.25">
      <c r="A10" t="s">
        <v>54</v>
      </c>
      <c r="B10" t="s">
        <v>52</v>
      </c>
      <c r="C10" s="8" t="s">
        <v>55</v>
      </c>
      <c r="D10" t="s">
        <v>116</v>
      </c>
      <c r="E10" t="s">
        <v>36</v>
      </c>
      <c r="F10" s="5">
        <v>0</v>
      </c>
      <c r="G10" s="5">
        <v>38000</v>
      </c>
      <c r="H10" s="5">
        <v>364500</v>
      </c>
      <c r="I10" s="9">
        <v>0.9</v>
      </c>
      <c r="J10" s="8" t="s">
        <v>56</v>
      </c>
    </row>
    <row r="11" spans="1:10" x14ac:dyDescent="0.25">
      <c r="A11" t="s">
        <v>57</v>
      </c>
      <c r="B11" t="s">
        <v>52</v>
      </c>
      <c r="C11" s="8" t="s">
        <v>58</v>
      </c>
      <c r="D11" t="s">
        <v>116</v>
      </c>
      <c r="E11" t="s">
        <v>36</v>
      </c>
      <c r="F11" s="5">
        <v>0</v>
      </c>
      <c r="G11" s="5">
        <v>42000</v>
      </c>
      <c r="H11" s="5">
        <v>406500</v>
      </c>
      <c r="I11" s="9">
        <v>0.9</v>
      </c>
      <c r="J11" s="8" t="s">
        <v>59</v>
      </c>
    </row>
    <row r="12" spans="1:10" x14ac:dyDescent="0.25">
      <c r="A12" t="s">
        <v>60</v>
      </c>
      <c r="B12" t="s">
        <v>52</v>
      </c>
      <c r="C12" s="8" t="s">
        <v>61</v>
      </c>
      <c r="D12" t="s">
        <v>116</v>
      </c>
      <c r="E12" t="s">
        <v>36</v>
      </c>
      <c r="F12" s="5">
        <v>0</v>
      </c>
      <c r="G12" s="5">
        <v>13000</v>
      </c>
      <c r="H12" s="5">
        <v>419500</v>
      </c>
      <c r="I12" s="9">
        <v>0.9</v>
      </c>
      <c r="J12" s="8" t="s">
        <v>62</v>
      </c>
    </row>
    <row r="13" spans="1:10" x14ac:dyDescent="0.25">
      <c r="A13" t="s">
        <v>63</v>
      </c>
      <c r="B13" t="s">
        <v>64</v>
      </c>
      <c r="C13" s="8" t="s">
        <v>65</v>
      </c>
      <c r="D13" t="s">
        <v>116</v>
      </c>
      <c r="E13" t="s">
        <v>36</v>
      </c>
      <c r="F13" s="5">
        <v>0</v>
      </c>
      <c r="G13" s="5">
        <v>38000</v>
      </c>
      <c r="H13" s="5">
        <v>457500</v>
      </c>
      <c r="I13" s="9">
        <v>0.9</v>
      </c>
      <c r="J13" s="8" t="s">
        <v>50</v>
      </c>
    </row>
    <row r="14" spans="1:10" x14ac:dyDescent="0.25">
      <c r="A14" t="s">
        <v>66</v>
      </c>
      <c r="B14" t="s">
        <v>67</v>
      </c>
      <c r="C14" s="8" t="s">
        <v>68</v>
      </c>
      <c r="D14" t="s">
        <v>116</v>
      </c>
      <c r="E14" t="s">
        <v>36</v>
      </c>
      <c r="F14" s="5">
        <v>0</v>
      </c>
      <c r="G14" s="5">
        <v>38000</v>
      </c>
      <c r="H14" s="5">
        <v>495500</v>
      </c>
      <c r="I14" s="9">
        <v>0.9</v>
      </c>
      <c r="J14" s="8" t="s">
        <v>50</v>
      </c>
    </row>
    <row r="15" spans="1:10" x14ac:dyDescent="0.25">
      <c r="A15" t="s">
        <v>69</v>
      </c>
      <c r="B15" t="s">
        <v>67</v>
      </c>
      <c r="C15" s="8" t="s">
        <v>70</v>
      </c>
      <c r="D15" t="s">
        <v>116</v>
      </c>
      <c r="E15" t="s">
        <v>36</v>
      </c>
      <c r="F15" s="5">
        <v>0</v>
      </c>
      <c r="G15" s="5">
        <v>42000</v>
      </c>
      <c r="H15" s="5">
        <v>537500</v>
      </c>
      <c r="I15" s="9">
        <v>0.9</v>
      </c>
      <c r="J15" s="8" t="s">
        <v>50</v>
      </c>
    </row>
    <row r="16" spans="1:10" x14ac:dyDescent="0.25">
      <c r="A16" t="s">
        <v>71</v>
      </c>
      <c r="B16" t="s">
        <v>72</v>
      </c>
      <c r="C16" s="8" t="s">
        <v>73</v>
      </c>
      <c r="D16" t="s">
        <v>116</v>
      </c>
      <c r="E16" t="s">
        <v>36</v>
      </c>
      <c r="F16" s="5">
        <v>0</v>
      </c>
      <c r="G16" s="5">
        <v>42000</v>
      </c>
      <c r="H16" s="5">
        <v>579500</v>
      </c>
      <c r="I16" s="9">
        <v>0.9</v>
      </c>
      <c r="J16" s="8" t="s">
        <v>50</v>
      </c>
    </row>
    <row r="17" spans="1:10" x14ac:dyDescent="0.25">
      <c r="A17" t="s">
        <v>74</v>
      </c>
      <c r="B17" t="s">
        <v>72</v>
      </c>
      <c r="C17" s="8" t="s">
        <v>75</v>
      </c>
      <c r="D17" t="s">
        <v>116</v>
      </c>
      <c r="E17" t="s">
        <v>36</v>
      </c>
      <c r="F17" s="5">
        <v>0</v>
      </c>
      <c r="G17" s="5">
        <v>42000</v>
      </c>
      <c r="H17" s="5">
        <v>621500</v>
      </c>
      <c r="I17" s="9">
        <v>0.9</v>
      </c>
      <c r="J17" s="8" t="s">
        <v>50</v>
      </c>
    </row>
    <row r="18" spans="1:10" x14ac:dyDescent="0.25">
      <c r="A18" t="s">
        <v>76</v>
      </c>
      <c r="B18" t="s">
        <v>72</v>
      </c>
      <c r="C18" s="8" t="s">
        <v>77</v>
      </c>
      <c r="D18" t="s">
        <v>116</v>
      </c>
      <c r="E18" t="s">
        <v>36</v>
      </c>
      <c r="F18" s="5">
        <v>0</v>
      </c>
      <c r="G18" s="5">
        <v>38000</v>
      </c>
      <c r="H18" s="5">
        <v>659500</v>
      </c>
      <c r="I18" s="9">
        <v>0.9</v>
      </c>
      <c r="J18" s="8" t="s">
        <v>50</v>
      </c>
    </row>
    <row r="19" spans="1:10" x14ac:dyDescent="0.25">
      <c r="A19" t="s">
        <v>78</v>
      </c>
      <c r="B19" t="s">
        <v>79</v>
      </c>
      <c r="C19" s="8" t="s">
        <v>80</v>
      </c>
      <c r="D19" t="s">
        <v>116</v>
      </c>
      <c r="E19" t="s">
        <v>81</v>
      </c>
      <c r="F19" s="5">
        <v>0</v>
      </c>
      <c r="G19" s="5">
        <v>38000</v>
      </c>
      <c r="H19" s="5">
        <v>697500</v>
      </c>
      <c r="I19" s="9">
        <v>0.5</v>
      </c>
      <c r="J19" s="8" t="s">
        <v>82</v>
      </c>
    </row>
    <row r="20" spans="1:10" x14ac:dyDescent="0.25">
      <c r="A20" t="s">
        <v>83</v>
      </c>
      <c r="B20" t="s">
        <v>79</v>
      </c>
      <c r="C20" s="8" t="s">
        <v>84</v>
      </c>
      <c r="D20" t="s">
        <v>116</v>
      </c>
      <c r="E20" t="s">
        <v>36</v>
      </c>
      <c r="F20" s="5">
        <v>0</v>
      </c>
      <c r="G20" s="5">
        <v>38000</v>
      </c>
      <c r="H20" s="5">
        <v>735500</v>
      </c>
      <c r="I20" s="9">
        <v>0.9</v>
      </c>
      <c r="J20" s="8" t="s">
        <v>50</v>
      </c>
    </row>
    <row r="21" spans="1:10" x14ac:dyDescent="0.25">
      <c r="A21" t="s">
        <v>85</v>
      </c>
      <c r="B21" t="s">
        <v>79</v>
      </c>
      <c r="C21" s="8" t="s">
        <v>86</v>
      </c>
      <c r="D21" t="s">
        <v>116</v>
      </c>
      <c r="E21" t="s">
        <v>36</v>
      </c>
      <c r="F21" s="5">
        <v>0</v>
      </c>
      <c r="G21" s="5">
        <v>20000</v>
      </c>
      <c r="H21" s="5">
        <v>755500</v>
      </c>
      <c r="I21" s="9">
        <v>0.9</v>
      </c>
      <c r="J21" s="8" t="s">
        <v>50</v>
      </c>
    </row>
    <row r="22" spans="1:10" x14ac:dyDescent="0.25">
      <c r="A22" t="s">
        <v>87</v>
      </c>
      <c r="B22" t="s">
        <v>88</v>
      </c>
      <c r="C22" s="8" t="s">
        <v>89</v>
      </c>
      <c r="D22" t="s">
        <v>118</v>
      </c>
      <c r="E22" t="s">
        <v>90</v>
      </c>
      <c r="F22" s="5">
        <v>0</v>
      </c>
      <c r="G22" s="5">
        <v>38000</v>
      </c>
      <c r="H22" s="5">
        <v>793500</v>
      </c>
      <c r="I22" s="9">
        <v>0.95</v>
      </c>
      <c r="J22" s="8" t="s">
        <v>91</v>
      </c>
    </row>
    <row r="23" spans="1:10" x14ac:dyDescent="0.25">
      <c r="A23" t="s">
        <v>101</v>
      </c>
      <c r="B23" t="s">
        <v>88</v>
      </c>
      <c r="C23" s="8" t="s">
        <v>2</v>
      </c>
      <c r="D23" t="s">
        <v>119</v>
      </c>
      <c r="E23" t="s">
        <v>102</v>
      </c>
      <c r="F23" s="5">
        <v>3000</v>
      </c>
      <c r="G23" s="5">
        <v>0</v>
      </c>
      <c r="H23" s="5">
        <v>790500</v>
      </c>
      <c r="I23" s="9">
        <v>0.7</v>
      </c>
      <c r="J23" s="8" t="s">
        <v>103</v>
      </c>
    </row>
    <row r="24" spans="1:10" x14ac:dyDescent="0.25">
      <c r="A24" t="s">
        <v>104</v>
      </c>
      <c r="B24" t="s">
        <v>88</v>
      </c>
      <c r="C24" s="8" t="s">
        <v>105</v>
      </c>
      <c r="D24" t="s">
        <v>120</v>
      </c>
      <c r="E24" t="s">
        <v>102</v>
      </c>
      <c r="F24" s="5">
        <v>2005</v>
      </c>
      <c r="G24" s="5">
        <v>0</v>
      </c>
      <c r="H24" s="5">
        <v>788495</v>
      </c>
      <c r="I24" s="9">
        <v>0.8</v>
      </c>
      <c r="J24" s="8" t="s">
        <v>106</v>
      </c>
    </row>
    <row r="25" spans="1:10" x14ac:dyDescent="0.25">
      <c r="A25" t="s">
        <v>92</v>
      </c>
      <c r="B25" t="s">
        <v>93</v>
      </c>
      <c r="C25" s="8" t="s">
        <v>94</v>
      </c>
      <c r="D25" t="s">
        <v>116</v>
      </c>
      <c r="E25" t="s">
        <v>36</v>
      </c>
      <c r="F25" s="5">
        <v>0</v>
      </c>
      <c r="G25" s="5">
        <v>38000</v>
      </c>
      <c r="H25" s="5">
        <v>826495</v>
      </c>
      <c r="I25" s="9">
        <v>0.9</v>
      </c>
      <c r="J25" s="8" t="s">
        <v>95</v>
      </c>
    </row>
    <row r="26" spans="1:10" x14ac:dyDescent="0.25">
      <c r="A26" t="s">
        <v>107</v>
      </c>
      <c r="B26" t="s">
        <v>93</v>
      </c>
      <c r="C26" s="8" t="s">
        <v>108</v>
      </c>
      <c r="D26" t="s">
        <v>117</v>
      </c>
      <c r="E26" t="s">
        <v>99</v>
      </c>
      <c r="F26" s="5">
        <v>875</v>
      </c>
      <c r="G26" s="5">
        <v>0</v>
      </c>
      <c r="H26" s="5">
        <v>825620</v>
      </c>
      <c r="I26" s="9">
        <v>0.95</v>
      </c>
      <c r="J26" s="8" t="s">
        <v>109</v>
      </c>
    </row>
    <row r="27" spans="1:10" x14ac:dyDescent="0.25">
      <c r="A27" t="s">
        <v>110</v>
      </c>
      <c r="B27" t="s">
        <v>14</v>
      </c>
      <c r="C27" s="8" t="s">
        <v>111</v>
      </c>
      <c r="D27" t="s">
        <v>120</v>
      </c>
      <c r="E27" t="s">
        <v>102</v>
      </c>
      <c r="F27" s="5">
        <v>7995.65</v>
      </c>
      <c r="G27" s="5">
        <v>0</v>
      </c>
      <c r="H27" s="5">
        <v>817624.35</v>
      </c>
      <c r="I27" s="9">
        <v>0.8</v>
      </c>
      <c r="J27" s="8" t="s">
        <v>112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59E0B"/>
  </sheetPr>
  <dimension ref="A1:K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38" style="8" customWidth="1"/>
    <col min="4" max="4" width="24" customWidth="1"/>
    <col min="5" max="5" width="28" style="8" customWidth="1"/>
    <col min="6" max="6" width="24" customWidth="1"/>
    <col min="7" max="9" width="16" style="5" customWidth="1"/>
    <col min="10" max="10" width="14" style="9" customWidth="1"/>
    <col min="11" max="11" width="38" style="8" customWidth="1"/>
  </cols>
  <sheetData>
    <row r="1" spans="1:11" s="10" customFormat="1" x14ac:dyDescent="0.25">
      <c r="A1" s="10" t="s">
        <v>27</v>
      </c>
      <c r="B1" s="10" t="s">
        <v>28</v>
      </c>
      <c r="C1" s="11" t="s">
        <v>29</v>
      </c>
      <c r="D1" s="10" t="s">
        <v>121</v>
      </c>
      <c r="E1" s="11" t="s">
        <v>122</v>
      </c>
      <c r="F1" s="10" t="s">
        <v>30</v>
      </c>
      <c r="G1" s="12" t="s">
        <v>114</v>
      </c>
      <c r="H1" s="12" t="s">
        <v>115</v>
      </c>
      <c r="I1" s="12" t="s">
        <v>32</v>
      </c>
      <c r="J1" s="13" t="s">
        <v>33</v>
      </c>
      <c r="K1" s="11" t="s">
        <v>34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Income</vt:lpstr>
      <vt:lpstr>Expenses</vt:lpstr>
      <vt:lpstr>All transactions</vt:lpstr>
      <vt:lpstr>Unclear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TaxDesk</dc:creator>
  <dc:title/>
  <dc:subject/>
  <dc:description/>
  <cp:keywords/>
  <cp:category/>
  <cp:lastModifiedBy>Unknown</cp:lastModifiedBy>
  <dcterms:created xsi:type="dcterms:W3CDTF">2026-10-20T08:39:38Z</dcterms:created>
  <dcterms:modified xsi:type="dcterms:W3CDTF">2026-10-20T08:39:38Z</dcterms:modified>
</cp:coreProperties>
</file>